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onlab/Online_Stop_Task/"/>
    </mc:Choice>
  </mc:AlternateContent>
  <xr:revisionPtr revIDLastSave="0" documentId="13_ncr:1_{4A896DE2-EBE0-D645-BFB4-ECFB05506B27}" xr6:coauthVersionLast="36" xr6:coauthVersionMax="36" xr10:uidLastSave="{00000000-0000-0000-0000-000000000000}"/>
  <bookViews>
    <workbookView xWindow="0" yWindow="0" windowWidth="38400" windowHeight="21600" firstSheet="2" activeTab="2" xr2:uid="{523C8867-824D-4347-95B4-FA9BE5814B2C}"/>
  </bookViews>
  <sheets>
    <sheet name="Stop what you're doing (v3)" sheetId="1" r:id="rId1"/>
    <sheet name="Stop what you're doing (v4)" sheetId="4" r:id="rId2"/>
    <sheet name="Stop what you're doing (v5)" sheetId="6" r:id="rId3"/>
    <sheet name="Sheet3" sheetId="5" r:id="rId4"/>
    <sheet name="MessWrongCode" sheetId="2" r:id="rId5"/>
  </sheets>
  <definedNames>
    <definedName name="_xlnm._FilterDatabase" localSheetId="2" hidden="1">'Stop what you''re doing (v5)'!$C$3:$C$59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6" l="1"/>
  <c r="E11" i="5"/>
  <c r="D11" i="5"/>
  <c r="C11" i="5"/>
  <c r="C10" i="5"/>
  <c r="C9" i="5"/>
  <c r="C7" i="5"/>
  <c r="C6" i="5"/>
  <c r="C5" i="5"/>
  <c r="C2" i="5"/>
  <c r="C3" i="5"/>
  <c r="C1" i="5"/>
  <c r="M16" i="4"/>
  <c r="N13" i="4"/>
  <c r="K53" i="1" l="1"/>
  <c r="O5" i="1"/>
  <c r="Q4" i="1"/>
  <c r="O4" i="1" s="1"/>
  <c r="Q3" i="1"/>
  <c r="O3" i="1" s="1"/>
  <c r="Q2" i="1"/>
  <c r="O2" i="1" s="1"/>
  <c r="K52" i="1"/>
  <c r="N52" i="1" s="1"/>
  <c r="K54" i="1" l="1"/>
  <c r="N53" i="1"/>
  <c r="N54" i="1" s="1"/>
</calcChain>
</file>

<file path=xl/sharedStrings.xml><?xml version="1.0" encoding="utf-8"?>
<sst xmlns="http://schemas.openxmlformats.org/spreadsheetml/2006/main" count="807" uniqueCount="293">
  <si>
    <t>8zay</t>
  </si>
  <si>
    <t>SID</t>
  </si>
  <si>
    <t>89rj</t>
  </si>
  <si>
    <t>h2er</t>
  </si>
  <si>
    <t>lsqw</t>
  </si>
  <si>
    <t>s65x</t>
  </si>
  <si>
    <t>fkot</t>
  </si>
  <si>
    <t>1j0t</t>
  </si>
  <si>
    <t>--</t>
  </si>
  <si>
    <t>Date</t>
  </si>
  <si>
    <t>Prolific ID</t>
  </si>
  <si>
    <t>Sex</t>
  </si>
  <si>
    <t>Age</t>
  </si>
  <si>
    <t>Ethnicity</t>
  </si>
  <si>
    <t>5a9aa66a35237b000112937b</t>
  </si>
  <si>
    <t>5b27b6e8878ec200017b0b93</t>
  </si>
  <si>
    <t>5b82cc437b7e360001205afd</t>
  </si>
  <si>
    <t>5aacbb016be3fa00013a3251</t>
  </si>
  <si>
    <t>5b41ff131581c70001e8ecf2</t>
  </si>
  <si>
    <t>5ab15ab4c42b630001cd36fb</t>
  </si>
  <si>
    <t>5a06f0579b760100013a6d8c</t>
  </si>
  <si>
    <t>5b3c4027c49ecb00010aaeac</t>
  </si>
  <si>
    <t>Study</t>
  </si>
  <si>
    <t>3j7a</t>
  </si>
  <si>
    <t>F</t>
  </si>
  <si>
    <t>Hand</t>
  </si>
  <si>
    <t>R</t>
  </si>
  <si>
    <t>Latin</t>
  </si>
  <si>
    <t>Yes</t>
  </si>
  <si>
    <t>White</t>
  </si>
  <si>
    <t>M</t>
  </si>
  <si>
    <t>No</t>
  </si>
  <si>
    <t>m</t>
  </si>
  <si>
    <t>r</t>
  </si>
  <si>
    <t>no</t>
  </si>
  <si>
    <t>white</t>
  </si>
  <si>
    <t>Asian</t>
  </si>
  <si>
    <t>Black</t>
  </si>
  <si>
    <t>Data</t>
  </si>
  <si>
    <t>bad</t>
  </si>
  <si>
    <t>good</t>
  </si>
  <si>
    <t>55bac673fdf99b554657f2d6</t>
  </si>
  <si>
    <t>4vw3</t>
  </si>
  <si>
    <t>5b9ce9e980ebc0000117f24d</t>
  </si>
  <si>
    <t>5b9335109665440001c74437</t>
  </si>
  <si>
    <t>593c0c6f1b3dce0001e1ceaa</t>
  </si>
  <si>
    <t>58c5a776c7ed3f000116d3f5</t>
  </si>
  <si>
    <t>5993020a5f49420001caf86b</t>
  </si>
  <si>
    <t>5a49d6a06d85f80001c25bc4</t>
  </si>
  <si>
    <t>T9xc12j7w8ebk</t>
  </si>
  <si>
    <t>R19rt6JPst93</t>
  </si>
  <si>
    <t>595e7974af78da0001a21c3a</t>
  </si>
  <si>
    <t>5b9cd912a1b0ab0001178936</t>
  </si>
  <si>
    <t>5aede0d30ccc2e0001858c7e</t>
  </si>
  <si>
    <t>5b55a6bc8620300001c3f50b</t>
  </si>
  <si>
    <t>59960009bf8bcf0001ab6b57</t>
  </si>
  <si>
    <t>S42rt8jpst07</t>
  </si>
  <si>
    <t>5bb105d357281d0001ff257b</t>
  </si>
  <si>
    <t>5bb47782fe204b0001a05c39</t>
  </si>
  <si>
    <t>5980fff19bf4fe0001070984</t>
  </si>
  <si>
    <t>Code</t>
  </si>
  <si>
    <t>pay</t>
  </si>
  <si>
    <t>Go practice</t>
  </si>
  <si>
    <t>Stop practice</t>
  </si>
  <si>
    <t>Stage completed</t>
  </si>
  <si>
    <t>Go rep practice</t>
  </si>
  <si>
    <t>hourly</t>
  </si>
  <si>
    <t>%time</t>
  </si>
  <si>
    <t>check to see if they completed - did 1 hour</t>
  </si>
  <si>
    <t>zewu</t>
  </si>
  <si>
    <t>7ojd</t>
  </si>
  <si>
    <t>594ef8ef6d3780000120d4d9</t>
  </si>
  <si>
    <t>5a9e9fc46219a30001f54994</t>
  </si>
  <si>
    <t>fsau</t>
  </si>
  <si>
    <t>107 misses</t>
  </si>
  <si>
    <t>t7j1</t>
  </si>
  <si>
    <t>5819eb4e499fcd0001f7248d</t>
  </si>
  <si>
    <t>7r1a</t>
  </si>
  <si>
    <t>59cfe8f223b3e500018f51c1</t>
  </si>
  <si>
    <t>kk8d</t>
  </si>
  <si>
    <t>58f669cefb4d7500014af69b</t>
  </si>
  <si>
    <t>5accb373436f5500010037ee</t>
  </si>
  <si>
    <t>5j8l</t>
  </si>
  <si>
    <t>5b6fc83e8d336b0001fe77b4</t>
  </si>
  <si>
    <t>6lxt</t>
  </si>
  <si>
    <t>7qg9</t>
  </si>
  <si>
    <t>5b8fe84a1a3ec10001a81642</t>
  </si>
  <si>
    <t>37hs</t>
  </si>
  <si>
    <t>5b5c3b266b25590001778ea1</t>
  </si>
  <si>
    <t>Good</t>
  </si>
  <si>
    <t>79cl</t>
  </si>
  <si>
    <t>5b19a8072767e20001e4eaaf</t>
  </si>
  <si>
    <t>5b2862e48ecf3f000161b883</t>
  </si>
  <si>
    <t>RTs quick tho, not their fault</t>
  </si>
  <si>
    <t>d412</t>
  </si>
  <si>
    <t>55b75944fdf99b6e0c49981b</t>
  </si>
  <si>
    <t>dxv2</t>
  </si>
  <si>
    <t>5ab0f0aec4e8f200014b6185</t>
  </si>
  <si>
    <t>gd9f</t>
  </si>
  <si>
    <t>5adc62d7066c510001d40e0f</t>
  </si>
  <si>
    <t>l87r</t>
  </si>
  <si>
    <t>5a5e870eeedc32000142cc1d</t>
  </si>
  <si>
    <t>lly5</t>
  </si>
  <si>
    <t>5bbbf5339697e20001462af2</t>
  </si>
  <si>
    <t>mbbe</t>
  </si>
  <si>
    <t>5a874306f49c9a0001f39714</t>
  </si>
  <si>
    <t>…..?</t>
  </si>
  <si>
    <t>nysl</t>
  </si>
  <si>
    <t>58dd9fe2e75d9c00011c24a9</t>
  </si>
  <si>
    <t>oc0j</t>
  </si>
  <si>
    <t>5b1e2c3d2767e20001e5372e</t>
  </si>
  <si>
    <t>okmj</t>
  </si>
  <si>
    <t>5b6477fad337e100017f23ff</t>
  </si>
  <si>
    <t>SSRT…?</t>
  </si>
  <si>
    <t>pqch</t>
  </si>
  <si>
    <t>575b2b408b705300078ae5e6</t>
  </si>
  <si>
    <t>5bb2a0148f3bd70001e5633f</t>
  </si>
  <si>
    <t>rda2</t>
  </si>
  <si>
    <t>ur32</t>
  </si>
  <si>
    <t>5b22feee1eef1b00016f402d</t>
  </si>
  <si>
    <t>vcct</t>
  </si>
  <si>
    <t>59d65ad8e2762800015eb51b</t>
  </si>
  <si>
    <t>w8qm</t>
  </si>
  <si>
    <t>5b0711aff58f8400018b1876</t>
  </si>
  <si>
    <t>wrlq</t>
  </si>
  <si>
    <t>5bd34ef9de763900019ee0a6</t>
  </si>
  <si>
    <t>h2b6</t>
  </si>
  <si>
    <t>5a77529ff49c9a0001f2fdbd</t>
  </si>
  <si>
    <t>zcad</t>
  </si>
  <si>
    <t>5aa7e3c1777df200016086ae</t>
  </si>
  <si>
    <t>L</t>
  </si>
  <si>
    <t>Left and 100 misses and RT too short</t>
  </si>
  <si>
    <t>cj7l</t>
  </si>
  <si>
    <t>5a918677dbdb470001ee8479</t>
  </si>
  <si>
    <t>ndc3</t>
  </si>
  <si>
    <t>5a6e4ecae6cc4a0001b6d38d</t>
  </si>
  <si>
    <t>These are people who submitted instead of returned their submission</t>
  </si>
  <si>
    <t xml:space="preserve">they have been asked to return it and message me so that I can give </t>
  </si>
  <si>
    <t>them partial pay</t>
  </si>
  <si>
    <t>have to round to nearest half hour in SOP so this is it.</t>
  </si>
  <si>
    <t>bolded if they have been contacted</t>
  </si>
  <si>
    <t>*** Said they got paid and the bonus - after they returned it. It says I approved and paid them a bonus…?</t>
  </si>
  <si>
    <t>Hi Thanks for attempting to take part in the experiment. I'm sorry it didnt work out and that you had to stop before completing it. It doesn't work in everyone's set-up. Could I ask that instead of 'submitting', you 'return' your submission? Let me know once you've done this and I will then use "bonus pay" to pay your for your time up to the point at which you stopped. Thanks</t>
  </si>
  <si>
    <t>5a9fe0026219a30001f55a2c</t>
  </si>
  <si>
    <t>594bc549f95b1d0001909e90</t>
  </si>
  <si>
    <t>5b99663d4cefb60001e7a214</t>
  </si>
  <si>
    <t>took 2 h!! No correct stops at 33 ms!</t>
  </si>
  <si>
    <t>Time</t>
  </si>
  <si>
    <t xml:space="preserve">Mouse? Erratic movements? Moved to central target </t>
  </si>
  <si>
    <t>OK</t>
  </si>
  <si>
    <t>Total</t>
  </si>
  <si>
    <t>Sum</t>
  </si>
  <si>
    <t>562eb896733ea000051638c6</t>
  </si>
  <si>
    <t>5aff220f2a27ac0001b9938d</t>
  </si>
  <si>
    <t>5aeeb4903c80f200013af2ed</t>
  </si>
  <si>
    <t>84en</t>
  </si>
  <si>
    <t>g0yd</t>
  </si>
  <si>
    <t>1lxw</t>
  </si>
  <si>
    <t>57f65fcd75b0b7000171fedb</t>
  </si>
  <si>
    <t>Returned</t>
  </si>
  <si>
    <t>Rejected</t>
  </si>
  <si>
    <t>pilot</t>
  </si>
  <si>
    <t>601dbd8a4b7f331ad5b478d1</t>
  </si>
  <si>
    <t>4CE7F166</t>
  </si>
  <si>
    <t>5f3c41f5d3369ca994b825fd</t>
  </si>
  <si>
    <t>Y</t>
  </si>
  <si>
    <t>sszh</t>
  </si>
  <si>
    <t>n1pk</t>
  </si>
  <si>
    <t>N</t>
  </si>
  <si>
    <t>60807c4c84825f65e24e75b7</t>
  </si>
  <si>
    <t>DNC</t>
  </si>
  <si>
    <t>20 min</t>
  </si>
  <si>
    <t>v4xd</t>
  </si>
  <si>
    <t>Go performance no good. Pay for 30 mins.</t>
  </si>
  <si>
    <t>5fae6b109f79b70e3f72ea05</t>
  </si>
  <si>
    <t>603e80821e9e5ed5aa62a889</t>
  </si>
  <si>
    <t>60707b6c787387f279f4da5c</t>
  </si>
  <si>
    <t>d9no</t>
  </si>
  <si>
    <t>Both</t>
  </si>
  <si>
    <t>fs0d</t>
  </si>
  <si>
    <t>vuv5</t>
  </si>
  <si>
    <t>Made no attempt to stop</t>
  </si>
  <si>
    <t>5e3f621174ddfb1be29c8c97</t>
  </si>
  <si>
    <t>60b992278ed89cfe36e70b3d</t>
  </si>
  <si>
    <t>60bac97a546a9c355c1532ba</t>
  </si>
  <si>
    <t>5fad2378719b9d3a961834c9</t>
  </si>
  <si>
    <t>5ff410b523b19ba662119f4a</t>
  </si>
  <si>
    <t>60b5a6dd20973906f60ad622</t>
  </si>
  <si>
    <t>R19rt6jpst93</t>
  </si>
  <si>
    <t>30 min</t>
  </si>
  <si>
    <t>8 min</t>
  </si>
  <si>
    <t>f8uc</t>
  </si>
  <si>
    <t>Data (as far as payment goes)</t>
  </si>
  <si>
    <t>pjeh</t>
  </si>
  <si>
    <t>ytme</t>
  </si>
  <si>
    <t>pv6y</t>
  </si>
  <si>
    <t>v9u1</t>
  </si>
  <si>
    <t>ay2a</t>
  </si>
  <si>
    <t>Pay</t>
  </si>
  <si>
    <t>Hi Thanks for attempting to take part in the experiment. I'm sorry it didnt work out and that you had to stop before completing it. It doesn't work in everyone's set-up. Could I ask that instead of 'submitting', you 'return' your submission by selecting the option "return and cancel the reward". Let me know once you've done this and I will then use "bonus pay" to pay your for your time up to the point at which you stopped. Cheers</t>
  </si>
  <si>
    <t>60be46fd2fb624bf57ce6c0a</t>
  </si>
  <si>
    <t>60bd4b684ae7e5aa8b9178fc</t>
  </si>
  <si>
    <t>1 h 22</t>
  </si>
  <si>
    <t>pyx0</t>
  </si>
  <si>
    <t>60baa5d8328c617f3c26062e</t>
  </si>
  <si>
    <t>17 min</t>
  </si>
  <si>
    <t>5eea7f7eeaccd018d7218549</t>
  </si>
  <si>
    <t>p5rb</t>
  </si>
  <si>
    <t>5bt1</t>
  </si>
  <si>
    <t>60c03a8b99c3547b8efa8e61</t>
  </si>
  <si>
    <t>5e3844c9244f9d04ebae9b97</t>
  </si>
  <si>
    <t>ytnh</t>
  </si>
  <si>
    <t>h5wc</t>
  </si>
  <si>
    <t>pilot15</t>
  </si>
  <si>
    <t>60c4c782d046974209353eb0</t>
  </si>
  <si>
    <t>T9xc12j7</t>
  </si>
  <si>
    <t>60c8f96ddb749ea0361c1ae8</t>
  </si>
  <si>
    <t>6053b676136f960f68880c69</t>
  </si>
  <si>
    <t>S42rt8j</t>
  </si>
  <si>
    <t>R19rt6j</t>
  </si>
  <si>
    <t>5e6c0b0209261700090c8ea5</t>
  </si>
  <si>
    <t>60c54491210fc8edb79d6bd4</t>
  </si>
  <si>
    <t>1h 5</t>
  </si>
  <si>
    <t>61hd</t>
  </si>
  <si>
    <t>81ut</t>
  </si>
  <si>
    <t>k7kb</t>
  </si>
  <si>
    <t>marl</t>
  </si>
  <si>
    <t>q6ga</t>
  </si>
  <si>
    <t>1h 6</t>
  </si>
  <si>
    <t>60ca07addf630b593c6f3ecd</t>
  </si>
  <si>
    <t>u75q</t>
  </si>
  <si>
    <t>5eef967ca6fe2f08be8b9e7a</t>
  </si>
  <si>
    <t>dj19</t>
  </si>
  <si>
    <t>1h 16</t>
  </si>
  <si>
    <t>5c0ed7dbe965d00001203c8b</t>
  </si>
  <si>
    <t>607df75e26c51b08ba572f8e</t>
  </si>
  <si>
    <t>57a3ad5670c76a00012467e7</t>
  </si>
  <si>
    <t>607d9cbe844800e728bc87c3</t>
  </si>
  <si>
    <t>5f6a27a01410490910e56783</t>
  </si>
  <si>
    <t>NOCODE</t>
  </si>
  <si>
    <t>60b4e13f03c543ecd0d54a08</t>
  </si>
  <si>
    <t>60774fc799c9103a5e762274</t>
  </si>
  <si>
    <t>5faae38a4f9d9c50d85175a9</t>
  </si>
  <si>
    <t>5de2b59d8fde1c2eb47f92d8</t>
  </si>
  <si>
    <t>60a57ec89138a40a4a5acc63</t>
  </si>
  <si>
    <t>5e8e520df84fbf114143b0a2</t>
  </si>
  <si>
    <t>60c1b64299f3731fc4f54169</t>
  </si>
  <si>
    <t>looks like the completed but submitted wrong code</t>
  </si>
  <si>
    <t>5d1f5c20aaa27b001954de31</t>
  </si>
  <si>
    <t>5f6d9723b4a3d2212bd83eee</t>
  </si>
  <si>
    <t>**Person appears twice and both zeros for time</t>
  </si>
  <si>
    <t>5df2235d5a34251266ea645e</t>
  </si>
  <si>
    <t>1h 38</t>
  </si>
  <si>
    <t>5ede038270fe0e000ab7ae54</t>
  </si>
  <si>
    <t>6083abf726feb5a624431b1a</t>
  </si>
  <si>
    <t>5ec840b8011f373089f7dd80</t>
  </si>
  <si>
    <t>6032b25a77ccb72e838a66ae</t>
  </si>
  <si>
    <t>603e4fff74df2edecbeb21a3</t>
  </si>
  <si>
    <t>607728dc0b4f8590b94ae57c</t>
  </si>
  <si>
    <t>5bdf91dbb32fa800012ea282</t>
  </si>
  <si>
    <t>5d97c38dce449e001244dc15</t>
  </si>
  <si>
    <t>5e19711e0432d32175901193</t>
  </si>
  <si>
    <t>609350a66b0bb5d46555b854</t>
  </si>
  <si>
    <t>605b60879326739b05897042</t>
  </si>
  <si>
    <t>605ea765a36c4bf56d211913</t>
  </si>
  <si>
    <t>60aaeb935ebf323a0fc32675</t>
  </si>
  <si>
    <t>606268929f7936166402ce60</t>
  </si>
  <si>
    <t>60c62a6d1fc9be34dd879d89</t>
  </si>
  <si>
    <t>5e0e925fff28a85e40514175</t>
  </si>
  <si>
    <t>5f27462987ce0c0e7a814b66</t>
  </si>
  <si>
    <t>607896a636a6dc639fb0785b</t>
  </si>
  <si>
    <t>5e2cf87d49436731eac78e46</t>
  </si>
  <si>
    <t>6091c489c3688d18b644bb3e</t>
  </si>
  <si>
    <t>5fe8d26e88f0577d2608884f</t>
  </si>
  <si>
    <t>5d28f4420ab8cb0018553167</t>
  </si>
  <si>
    <t>5b43bcaab857640001312dd5</t>
  </si>
  <si>
    <t>607a01580101ea8b2652e450</t>
  </si>
  <si>
    <t>60664ccd3d950919f3df7475</t>
  </si>
  <si>
    <t>60230fc6c505eb163dddda74</t>
  </si>
  <si>
    <t>60679c2d7fa61095d417e84e</t>
  </si>
  <si>
    <t>60a54940b6b52c0adaeb31d6</t>
  </si>
  <si>
    <t>5f3dc7185c7fba1e8306a4e3</t>
  </si>
  <si>
    <t>604a7a002589507b56cae85d</t>
  </si>
  <si>
    <t>5db0588f2fbdc6001a2be11f</t>
  </si>
  <si>
    <t>60a00668a9ab01c8d9722444</t>
  </si>
  <si>
    <t>5f934d57b31a3a10b0631ae7</t>
  </si>
  <si>
    <t>601903a3842bcc20df15b296</t>
  </si>
  <si>
    <t>60ba349d21c7acbaaabc36dd</t>
  </si>
  <si>
    <t>608865216bc2e88526195ea2</t>
  </si>
  <si>
    <t>5c59866b2e4cc90001d08a07</t>
  </si>
  <si>
    <t>5bdb71b7fb03aa0001b38ba0</t>
  </si>
  <si>
    <t>5fe0ae48c3fd0520be73c19f</t>
  </si>
  <si>
    <t>rejected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</si>
</sst>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4"/>
      <color rgb="FF191D22"/>
      <name val="Helvetica Neue"/>
      <family val="2"/>
    </font>
    <font>
      <sz val="16"/>
      <color theme="1"/>
      <name val="Helvetica Neue"/>
      <family val="2"/>
    </font>
    <font>
      <sz val="16"/>
      <color theme="1"/>
      <name val="Arial"/>
      <family val="2"/>
    </font>
    <font>
      <sz val="16"/>
      <color rgb="FF191D22"/>
      <name val="Helvetica Neue"/>
      <family val="2"/>
    </font>
    <font>
      <sz val="16"/>
      <color rgb="FF228B22"/>
      <name val="Arial"/>
      <family val="2"/>
    </font>
    <font>
      <sz val="16"/>
      <color rgb="FF191D22"/>
      <name val="Arial"/>
      <family val="2"/>
    </font>
    <font>
      <sz val="16"/>
      <color rgb="FF191D22"/>
      <name val="Helvetica Neue"/>
      <family val="2"/>
    </font>
    <font>
      <b/>
      <sz val="16"/>
      <color rgb="FF191D22"/>
      <name val="Helvetica Neue"/>
      <family val="2"/>
    </font>
    <font>
      <sz val="16"/>
      <color rgb="FFFF0000"/>
      <name val="Arial"/>
      <family val="2"/>
    </font>
    <font>
      <b/>
      <sz val="16"/>
      <color theme="1"/>
      <name val="Arial"/>
      <family val="2"/>
    </font>
    <font>
      <b/>
      <sz val="14"/>
      <color rgb="FF191D22"/>
      <name val="Helvetica Neue"/>
      <family val="2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191D22"/>
      <name val="Helvetica Neue"/>
      <family val="2"/>
    </font>
    <font>
      <sz val="14"/>
      <color rgb="FFFF0000"/>
      <name val="Helvetica Neue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3" fillId="0" borderId="0" xfId="0" applyFont="1"/>
    <xf numFmtId="15" fontId="4" fillId="0" borderId="0" xfId="0" applyNumberFormat="1" applyFont="1"/>
    <xf numFmtId="0" fontId="4" fillId="0" borderId="0" xfId="0" applyFont="1"/>
    <xf numFmtId="0" fontId="5" fillId="0" borderId="0" xfId="0" quotePrefix="1" applyFont="1"/>
    <xf numFmtId="15" fontId="6" fillId="0" borderId="0" xfId="0" applyNumberFormat="1" applyFont="1"/>
    <xf numFmtId="0" fontId="6" fillId="0" borderId="0" xfId="0" applyFont="1"/>
    <xf numFmtId="0" fontId="7" fillId="0" borderId="0" xfId="0" applyFont="1"/>
    <xf numFmtId="15" fontId="6" fillId="2" borderId="0" xfId="0" applyNumberFormat="1" applyFont="1" applyFill="1"/>
    <xf numFmtId="0" fontId="3" fillId="2" borderId="0" xfId="0" applyFont="1" applyFill="1"/>
    <xf numFmtId="0" fontId="8" fillId="2" borderId="0" xfId="0" applyFont="1" applyFill="1"/>
    <xf numFmtId="15" fontId="3" fillId="0" borderId="0" xfId="0" applyNumberFormat="1" applyFont="1"/>
    <xf numFmtId="0" fontId="9" fillId="0" borderId="0" xfId="0" applyFont="1"/>
    <xf numFmtId="0" fontId="10" fillId="0" borderId="0" xfId="0" applyFont="1"/>
    <xf numFmtId="0" fontId="8" fillId="4" borderId="0" xfId="0" applyFont="1" applyFill="1"/>
    <xf numFmtId="15" fontId="6" fillId="4" borderId="0" xfId="0" applyNumberFormat="1" applyFont="1" applyFill="1"/>
    <xf numFmtId="0" fontId="3" fillId="4" borderId="0" xfId="0" applyFont="1" applyFill="1"/>
    <xf numFmtId="0" fontId="3" fillId="3" borderId="0" xfId="0" applyFont="1" applyFill="1"/>
    <xf numFmtId="15" fontId="3" fillId="2" borderId="0" xfId="0" applyNumberFormat="1" applyFont="1" applyFill="1"/>
    <xf numFmtId="15" fontId="9" fillId="0" borderId="0" xfId="0" applyNumberFormat="1" applyFont="1"/>
    <xf numFmtId="0" fontId="9" fillId="0" borderId="0" xfId="0" applyFont="1" applyFill="1"/>
    <xf numFmtId="15" fontId="10" fillId="2" borderId="0" xfId="0" applyNumberFormat="1" applyFont="1" applyFill="1"/>
    <xf numFmtId="0" fontId="11" fillId="2" borderId="0" xfId="0" applyFont="1" applyFill="1"/>
    <xf numFmtId="0" fontId="2" fillId="4" borderId="0" xfId="0" applyFont="1" applyFill="1"/>
    <xf numFmtId="0" fontId="1" fillId="4" borderId="0" xfId="0" applyFont="1" applyFill="1"/>
    <xf numFmtId="11" fontId="8" fillId="4" borderId="0" xfId="0" applyNumberFormat="1" applyFont="1" applyFill="1"/>
    <xf numFmtId="11" fontId="8" fillId="0" borderId="0" xfId="0" applyNumberFormat="1" applyFont="1" applyFill="1"/>
    <xf numFmtId="0" fontId="3" fillId="0" borderId="0" xfId="0" applyFont="1" applyFill="1"/>
    <xf numFmtId="0" fontId="8" fillId="0" borderId="0" xfId="0" applyFont="1" applyFill="1"/>
    <xf numFmtId="0" fontId="2" fillId="0" borderId="0" xfId="0" applyFont="1" applyFill="1"/>
    <xf numFmtId="0" fontId="1" fillId="0" borderId="0" xfId="0" applyFont="1" applyFill="1"/>
    <xf numFmtId="0" fontId="10" fillId="0" borderId="0" xfId="0" applyFont="1" applyFill="1"/>
    <xf numFmtId="14" fontId="0" fillId="0" borderId="0" xfId="0" applyNumberFormat="1"/>
    <xf numFmtId="0" fontId="14" fillId="0" borderId="0" xfId="0" applyFont="1"/>
    <xf numFmtId="11" fontId="1" fillId="0" borderId="0" xfId="0" applyNumberFormat="1" applyFont="1"/>
    <xf numFmtId="0" fontId="13" fillId="0" borderId="0" xfId="0" applyFont="1"/>
    <xf numFmtId="0" fontId="12" fillId="0" borderId="0" xfId="0" applyFont="1"/>
    <xf numFmtId="0" fontId="0" fillId="2" borderId="0" xfId="0" applyFill="1"/>
    <xf numFmtId="0" fontId="12" fillId="2" borderId="0" xfId="0" applyFont="1" applyFill="1"/>
    <xf numFmtId="0" fontId="1" fillId="2" borderId="0" xfId="0" applyFont="1" applyFill="1"/>
    <xf numFmtId="0" fontId="14" fillId="2" borderId="0" xfId="0" applyFont="1" applyFill="1"/>
    <xf numFmtId="0" fontId="0" fillId="0" borderId="0" xfId="0" applyFill="1"/>
    <xf numFmtId="14" fontId="12" fillId="0" borderId="0" xfId="0" applyNumberFormat="1" applyFont="1"/>
    <xf numFmtId="0" fontId="1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FF2EC-0E03-8746-A92F-66A412E709F1}">
  <dimension ref="A1:R81"/>
  <sheetViews>
    <sheetView zoomScale="70" zoomScaleNormal="70" workbookViewId="0">
      <selection activeCell="K1" sqref="A1:K1"/>
    </sheetView>
  </sheetViews>
  <sheetFormatPr baseColWidth="10" defaultRowHeight="20" x14ac:dyDescent="0.2"/>
  <cols>
    <col min="1" max="1" width="8.33203125" style="2" bestFit="1" customWidth="1"/>
    <col min="2" max="2" width="13.5" style="2" bestFit="1" customWidth="1"/>
    <col min="3" max="3" width="38.6640625" style="2" bestFit="1" customWidth="1"/>
    <col min="4" max="4" width="8.83203125" style="2" customWidth="1"/>
    <col min="5" max="5" width="8.5" style="2" customWidth="1"/>
    <col min="6" max="6" width="6.33203125" style="2" bestFit="1" customWidth="1"/>
    <col min="7" max="7" width="6.1640625" style="2" bestFit="1" customWidth="1"/>
    <col min="8" max="8" width="8" style="2" bestFit="1" customWidth="1"/>
    <col min="9" max="9" width="7.33203125" style="2" bestFit="1" customWidth="1"/>
    <col min="10" max="10" width="11.6640625" style="2" bestFit="1" customWidth="1"/>
    <col min="11" max="11" width="7.5" style="2" bestFit="1" customWidth="1"/>
    <col min="12" max="12" width="21.33203125" style="2" bestFit="1" customWidth="1"/>
    <col min="13" max="13" width="21.83203125" style="2" bestFit="1" customWidth="1"/>
    <col min="14" max="14" width="21.33203125" style="2" bestFit="1" customWidth="1"/>
    <col min="15" max="15" width="12" style="2" customWidth="1"/>
    <col min="16" max="16384" width="10.83203125" style="2"/>
  </cols>
  <sheetData>
    <row r="1" spans="1:18" x14ac:dyDescent="0.2">
      <c r="A1" s="2" t="s">
        <v>22</v>
      </c>
      <c r="B1" s="2" t="s">
        <v>9</v>
      </c>
      <c r="C1" s="2" t="s">
        <v>10</v>
      </c>
      <c r="D1" s="2" t="s">
        <v>147</v>
      </c>
      <c r="E1" s="2" t="s">
        <v>1</v>
      </c>
      <c r="F1" s="2" t="s">
        <v>12</v>
      </c>
      <c r="G1" s="2" t="s">
        <v>11</v>
      </c>
      <c r="H1" s="2" t="s">
        <v>25</v>
      </c>
      <c r="I1" s="2" t="s">
        <v>27</v>
      </c>
      <c r="J1" s="2" t="s">
        <v>13</v>
      </c>
      <c r="K1" s="2" t="s">
        <v>38</v>
      </c>
      <c r="M1" s="2" t="s">
        <v>64</v>
      </c>
      <c r="N1" s="2" t="s">
        <v>60</v>
      </c>
      <c r="O1" s="2" t="s">
        <v>61</v>
      </c>
      <c r="P1" s="2" t="s">
        <v>66</v>
      </c>
      <c r="Q1" s="2" t="s">
        <v>67</v>
      </c>
    </row>
    <row r="2" spans="1:18" x14ac:dyDescent="0.2">
      <c r="A2" s="2">
        <v>1</v>
      </c>
      <c r="B2" s="3">
        <v>44313</v>
      </c>
      <c r="C2" s="4" t="s">
        <v>43</v>
      </c>
      <c r="D2" s="4"/>
      <c r="E2" s="5" t="s">
        <v>8</v>
      </c>
      <c r="F2" s="5" t="s">
        <v>8</v>
      </c>
      <c r="G2" s="5" t="s">
        <v>8</v>
      </c>
      <c r="H2" s="5"/>
      <c r="I2" s="5"/>
      <c r="J2" s="5" t="s">
        <v>8</v>
      </c>
      <c r="M2" s="2" t="s">
        <v>62</v>
      </c>
      <c r="N2" s="8" t="s">
        <v>50</v>
      </c>
      <c r="O2" s="2">
        <f>P2*Q2</f>
        <v>1.0833333333333333</v>
      </c>
      <c r="P2" s="2">
        <v>6.5</v>
      </c>
      <c r="Q2" s="2">
        <f>10/60</f>
        <v>0.16666666666666666</v>
      </c>
    </row>
    <row r="3" spans="1:18" x14ac:dyDescent="0.2">
      <c r="A3" s="2">
        <v>1</v>
      </c>
      <c r="B3" s="6">
        <v>44313</v>
      </c>
      <c r="C3" s="4" t="s">
        <v>44</v>
      </c>
      <c r="D3" s="4"/>
      <c r="E3" s="5" t="s">
        <v>8</v>
      </c>
      <c r="F3" s="5" t="s">
        <v>8</v>
      </c>
      <c r="G3" s="5" t="s">
        <v>8</v>
      </c>
      <c r="H3" s="5"/>
      <c r="I3" s="5"/>
      <c r="J3" s="5" t="s">
        <v>8</v>
      </c>
      <c r="M3" s="2" t="s">
        <v>65</v>
      </c>
      <c r="N3" s="8" t="s">
        <v>49</v>
      </c>
      <c r="O3" s="2">
        <f t="shared" ref="O3:O5" si="0">P3*Q3</f>
        <v>1.0833333333333333</v>
      </c>
      <c r="P3" s="2">
        <v>6.5</v>
      </c>
      <c r="Q3" s="2">
        <f>10/60</f>
        <v>0.16666666666666666</v>
      </c>
    </row>
    <row r="4" spans="1:18" x14ac:dyDescent="0.2">
      <c r="A4" s="2">
        <v>1</v>
      </c>
      <c r="B4" s="6">
        <v>44313</v>
      </c>
      <c r="C4" s="4" t="s">
        <v>45</v>
      </c>
      <c r="D4" s="4"/>
      <c r="E4" s="5" t="s">
        <v>8</v>
      </c>
      <c r="F4" s="5" t="s">
        <v>8</v>
      </c>
      <c r="G4" s="5" t="s">
        <v>8</v>
      </c>
      <c r="H4" s="5"/>
      <c r="I4" s="5"/>
      <c r="J4" s="5" t="s">
        <v>8</v>
      </c>
      <c r="M4" s="2" t="s">
        <v>63</v>
      </c>
      <c r="N4" s="8" t="s">
        <v>56</v>
      </c>
      <c r="O4" s="2">
        <f t="shared" si="0"/>
        <v>2.1666666666666665</v>
      </c>
      <c r="P4" s="2">
        <v>6.5</v>
      </c>
      <c r="Q4" s="2">
        <f>20/60</f>
        <v>0.33333333333333331</v>
      </c>
    </row>
    <row r="5" spans="1:18" x14ac:dyDescent="0.2">
      <c r="A5" s="2">
        <v>1</v>
      </c>
      <c r="B5" s="6">
        <v>44313</v>
      </c>
      <c r="C5" s="4" t="s">
        <v>46</v>
      </c>
      <c r="D5" s="4"/>
      <c r="E5" s="5" t="s">
        <v>8</v>
      </c>
      <c r="F5" s="5" t="s">
        <v>8</v>
      </c>
      <c r="G5" s="5" t="s">
        <v>8</v>
      </c>
      <c r="H5" s="5"/>
      <c r="I5" s="5"/>
      <c r="J5" s="5" t="s">
        <v>8</v>
      </c>
      <c r="O5" s="2">
        <f t="shared" si="0"/>
        <v>3.25</v>
      </c>
      <c r="P5" s="2">
        <v>6.5</v>
      </c>
      <c r="Q5" s="2">
        <v>0.5</v>
      </c>
      <c r="R5" s="2" t="s">
        <v>139</v>
      </c>
    </row>
    <row r="6" spans="1:18" x14ac:dyDescent="0.2">
      <c r="A6" s="2">
        <v>1</v>
      </c>
      <c r="B6" s="6">
        <v>44313</v>
      </c>
      <c r="C6" s="4" t="s">
        <v>17</v>
      </c>
      <c r="D6" s="4"/>
      <c r="E6" s="5" t="s">
        <v>8</v>
      </c>
      <c r="F6" s="5" t="s">
        <v>8</v>
      </c>
      <c r="G6" s="5" t="s">
        <v>8</v>
      </c>
      <c r="H6" s="5"/>
      <c r="I6" s="5"/>
      <c r="J6" s="5" t="s">
        <v>8</v>
      </c>
    </row>
    <row r="7" spans="1:18" x14ac:dyDescent="0.2">
      <c r="A7" s="2">
        <v>1</v>
      </c>
      <c r="B7" s="6">
        <v>44313</v>
      </c>
      <c r="C7" s="4" t="s">
        <v>18</v>
      </c>
      <c r="D7" s="4"/>
      <c r="E7" s="5" t="s">
        <v>8</v>
      </c>
      <c r="F7" s="5" t="s">
        <v>8</v>
      </c>
      <c r="G7" s="5" t="s">
        <v>8</v>
      </c>
      <c r="H7" s="5"/>
      <c r="I7" s="5"/>
      <c r="J7" s="5" t="s">
        <v>8</v>
      </c>
    </row>
    <row r="8" spans="1:18" x14ac:dyDescent="0.2">
      <c r="B8" s="6"/>
      <c r="C8" s="4"/>
      <c r="D8" s="4"/>
      <c r="E8" s="5"/>
      <c r="F8" s="5"/>
      <c r="G8" s="5"/>
      <c r="H8" s="5"/>
      <c r="I8" s="5"/>
      <c r="J8" s="5"/>
    </row>
    <row r="9" spans="1:18" x14ac:dyDescent="0.2">
      <c r="A9" s="2">
        <v>2</v>
      </c>
      <c r="B9" s="6">
        <v>44313</v>
      </c>
      <c r="C9" s="4" t="s">
        <v>41</v>
      </c>
      <c r="D9" s="4"/>
      <c r="E9" s="2" t="s">
        <v>42</v>
      </c>
      <c r="F9" s="2">
        <v>46</v>
      </c>
      <c r="G9" s="2" t="s">
        <v>30</v>
      </c>
      <c r="H9" s="2" t="s">
        <v>26</v>
      </c>
      <c r="I9" s="2" t="s">
        <v>31</v>
      </c>
      <c r="J9" s="2" t="s">
        <v>29</v>
      </c>
      <c r="K9" s="2" t="s">
        <v>39</v>
      </c>
    </row>
    <row r="10" spans="1:18" x14ac:dyDescent="0.2">
      <c r="A10" s="2">
        <v>3</v>
      </c>
      <c r="B10" s="6">
        <v>44313</v>
      </c>
      <c r="C10" s="7" t="s">
        <v>14</v>
      </c>
      <c r="D10" s="7"/>
      <c r="E10" s="2" t="s">
        <v>2</v>
      </c>
      <c r="F10" s="2">
        <v>32</v>
      </c>
      <c r="G10" s="2" t="s">
        <v>24</v>
      </c>
      <c r="H10" s="2" t="s">
        <v>26</v>
      </c>
      <c r="I10" s="2" t="s">
        <v>31</v>
      </c>
      <c r="J10" s="2" t="s">
        <v>37</v>
      </c>
      <c r="K10" s="2" t="s">
        <v>39</v>
      </c>
    </row>
    <row r="11" spans="1:18" x14ac:dyDescent="0.2">
      <c r="A11" s="2">
        <v>3</v>
      </c>
      <c r="B11" s="6">
        <v>44313</v>
      </c>
      <c r="C11" s="7" t="s">
        <v>15</v>
      </c>
      <c r="D11" s="7"/>
      <c r="E11" s="2" t="s">
        <v>5</v>
      </c>
      <c r="F11" s="2">
        <v>29</v>
      </c>
      <c r="G11" s="2" t="s">
        <v>30</v>
      </c>
      <c r="H11" s="2" t="s">
        <v>26</v>
      </c>
      <c r="I11" s="2" t="s">
        <v>31</v>
      </c>
      <c r="J11" s="2" t="s">
        <v>36</v>
      </c>
      <c r="K11" s="2" t="s">
        <v>40</v>
      </c>
    </row>
    <row r="12" spans="1:18" x14ac:dyDescent="0.2">
      <c r="A12" s="2">
        <v>3</v>
      </c>
      <c r="B12" s="6">
        <v>44313</v>
      </c>
      <c r="C12" s="7" t="s">
        <v>16</v>
      </c>
      <c r="D12" s="7"/>
      <c r="E12" s="2" t="s">
        <v>3</v>
      </c>
      <c r="F12" s="2">
        <v>42</v>
      </c>
      <c r="G12" s="2" t="s">
        <v>32</v>
      </c>
      <c r="H12" s="2" t="s">
        <v>33</v>
      </c>
      <c r="I12" s="2" t="s">
        <v>34</v>
      </c>
      <c r="J12" s="2" t="s">
        <v>35</v>
      </c>
      <c r="K12" s="2" t="s">
        <v>40</v>
      </c>
    </row>
    <row r="13" spans="1:18" x14ac:dyDescent="0.2">
      <c r="A13" s="2">
        <v>3</v>
      </c>
      <c r="B13" s="6">
        <v>44313</v>
      </c>
      <c r="C13" s="7" t="s">
        <v>17</v>
      </c>
      <c r="D13" s="7"/>
      <c r="E13" s="2" t="s">
        <v>4</v>
      </c>
      <c r="F13" s="2">
        <v>28</v>
      </c>
      <c r="G13" s="2" t="s">
        <v>30</v>
      </c>
      <c r="H13" s="2" t="s">
        <v>26</v>
      </c>
      <c r="I13" s="2" t="s">
        <v>31</v>
      </c>
      <c r="J13" s="2" t="s">
        <v>29</v>
      </c>
      <c r="K13" s="2" t="s">
        <v>40</v>
      </c>
    </row>
    <row r="14" spans="1:18" x14ac:dyDescent="0.2">
      <c r="A14" s="2">
        <v>3</v>
      </c>
      <c r="B14" s="6">
        <v>44314</v>
      </c>
      <c r="C14" s="7" t="s">
        <v>18</v>
      </c>
      <c r="D14" s="7"/>
      <c r="E14" s="2" t="s">
        <v>0</v>
      </c>
      <c r="F14" s="2">
        <v>37</v>
      </c>
      <c r="G14" s="2" t="s">
        <v>24</v>
      </c>
      <c r="H14" s="2" t="s">
        <v>26</v>
      </c>
      <c r="I14" s="2" t="s">
        <v>31</v>
      </c>
      <c r="J14" s="2" t="s">
        <v>29</v>
      </c>
      <c r="K14" s="2" t="s">
        <v>39</v>
      </c>
    </row>
    <row r="15" spans="1:18" x14ac:dyDescent="0.2">
      <c r="A15" s="2">
        <v>3</v>
      </c>
      <c r="B15" s="6">
        <v>44315</v>
      </c>
      <c r="C15" s="7" t="s">
        <v>19</v>
      </c>
      <c r="D15" s="7"/>
      <c r="E15" s="2" t="s">
        <v>6</v>
      </c>
      <c r="F15" s="2">
        <v>38</v>
      </c>
      <c r="G15" s="2" t="s">
        <v>30</v>
      </c>
      <c r="H15" s="2" t="s">
        <v>26</v>
      </c>
      <c r="I15" s="2" t="s">
        <v>31</v>
      </c>
      <c r="J15" s="2" t="s">
        <v>29</v>
      </c>
      <c r="K15" s="2" t="s">
        <v>40</v>
      </c>
    </row>
    <row r="16" spans="1:18" x14ac:dyDescent="0.2">
      <c r="A16" s="2">
        <v>3</v>
      </c>
      <c r="B16" s="6">
        <v>44315</v>
      </c>
      <c r="C16" s="7" t="s">
        <v>20</v>
      </c>
      <c r="D16" s="7"/>
      <c r="E16" s="2" t="s">
        <v>7</v>
      </c>
      <c r="F16" s="2">
        <v>46</v>
      </c>
      <c r="G16" s="2" t="s">
        <v>30</v>
      </c>
      <c r="H16" s="2" t="s">
        <v>26</v>
      </c>
      <c r="I16" s="2" t="s">
        <v>31</v>
      </c>
      <c r="J16" s="2" t="s">
        <v>29</v>
      </c>
      <c r="K16" s="2" t="s">
        <v>40</v>
      </c>
    </row>
    <row r="17" spans="1:12" x14ac:dyDescent="0.2">
      <c r="A17" s="2">
        <v>3</v>
      </c>
      <c r="B17" s="6">
        <v>44315</v>
      </c>
      <c r="C17" s="7" t="s">
        <v>21</v>
      </c>
      <c r="D17" s="7"/>
      <c r="E17" s="2" t="s">
        <v>23</v>
      </c>
      <c r="F17" s="2">
        <v>23</v>
      </c>
      <c r="G17" s="2" t="s">
        <v>24</v>
      </c>
      <c r="H17" s="2" t="s">
        <v>26</v>
      </c>
      <c r="I17" s="2" t="s">
        <v>28</v>
      </c>
      <c r="J17" s="2" t="s">
        <v>29</v>
      </c>
      <c r="K17" s="2" t="s">
        <v>39</v>
      </c>
    </row>
    <row r="18" spans="1:12" x14ac:dyDescent="0.2">
      <c r="B18" s="6"/>
      <c r="C18" s="1"/>
    </row>
    <row r="19" spans="1:12" x14ac:dyDescent="0.2">
      <c r="A19" s="2">
        <v>3</v>
      </c>
      <c r="B19" s="6">
        <v>44315</v>
      </c>
      <c r="C19" s="2" t="s">
        <v>71</v>
      </c>
      <c r="E19" s="2" t="s">
        <v>70</v>
      </c>
      <c r="F19" s="2">
        <v>53</v>
      </c>
      <c r="G19" s="2" t="s">
        <v>24</v>
      </c>
      <c r="H19" s="2" t="s">
        <v>26</v>
      </c>
      <c r="I19" s="2" t="s">
        <v>31</v>
      </c>
      <c r="J19" s="2" t="s">
        <v>29</v>
      </c>
      <c r="K19" s="2" t="s">
        <v>40</v>
      </c>
    </row>
    <row r="20" spans="1:12" x14ac:dyDescent="0.2">
      <c r="A20" s="2">
        <v>3</v>
      </c>
      <c r="B20" s="6">
        <v>44315</v>
      </c>
      <c r="C20" s="2" t="s">
        <v>72</v>
      </c>
      <c r="E20" s="2" t="s">
        <v>73</v>
      </c>
      <c r="F20" s="2">
        <v>63</v>
      </c>
      <c r="G20" s="2" t="s">
        <v>30</v>
      </c>
      <c r="H20" s="2" t="s">
        <v>26</v>
      </c>
      <c r="I20" s="2" t="s">
        <v>31</v>
      </c>
      <c r="J20" s="2" t="s">
        <v>29</v>
      </c>
      <c r="K20" s="2" t="s">
        <v>39</v>
      </c>
      <c r="L20" s="2" t="s">
        <v>74</v>
      </c>
    </row>
    <row r="21" spans="1:12" x14ac:dyDescent="0.2">
      <c r="A21" s="2">
        <v>3</v>
      </c>
      <c r="B21" s="6">
        <v>44315</v>
      </c>
      <c r="C21" s="2" t="s">
        <v>76</v>
      </c>
      <c r="E21" s="2" t="s">
        <v>75</v>
      </c>
      <c r="F21" s="2">
        <v>24</v>
      </c>
      <c r="G21" s="2" t="s">
        <v>30</v>
      </c>
      <c r="H21" s="2" t="s">
        <v>26</v>
      </c>
      <c r="I21" s="2" t="s">
        <v>31</v>
      </c>
      <c r="J21" s="2" t="s">
        <v>29</v>
      </c>
      <c r="K21" s="2" t="s">
        <v>40</v>
      </c>
    </row>
    <row r="22" spans="1:12" x14ac:dyDescent="0.2">
      <c r="A22" s="2">
        <v>3</v>
      </c>
      <c r="B22" s="6">
        <v>44315</v>
      </c>
      <c r="C22" s="2" t="s">
        <v>78</v>
      </c>
      <c r="E22" s="2" t="s">
        <v>77</v>
      </c>
      <c r="F22" s="2">
        <v>26</v>
      </c>
      <c r="G22" s="2" t="s">
        <v>24</v>
      </c>
      <c r="H22" s="2" t="s">
        <v>26</v>
      </c>
      <c r="I22" s="2" t="s">
        <v>31</v>
      </c>
      <c r="J22" s="2" t="s">
        <v>29</v>
      </c>
      <c r="K22" s="2" t="s">
        <v>40</v>
      </c>
    </row>
    <row r="23" spans="1:12" x14ac:dyDescent="0.2">
      <c r="A23" s="2">
        <v>3</v>
      </c>
      <c r="B23" s="6">
        <v>44315</v>
      </c>
      <c r="C23" s="2" t="s">
        <v>80</v>
      </c>
      <c r="E23" s="2" t="s">
        <v>79</v>
      </c>
      <c r="F23" s="2">
        <v>44</v>
      </c>
      <c r="G23" s="2" t="s">
        <v>30</v>
      </c>
      <c r="H23" s="2" t="s">
        <v>26</v>
      </c>
      <c r="I23" s="2" t="s">
        <v>31</v>
      </c>
      <c r="J23" s="2" t="s">
        <v>29</v>
      </c>
      <c r="K23" s="2" t="s">
        <v>40</v>
      </c>
    </row>
    <row r="24" spans="1:12" x14ac:dyDescent="0.2">
      <c r="A24" s="2">
        <v>3</v>
      </c>
      <c r="B24" s="6">
        <v>44315</v>
      </c>
      <c r="C24" s="2" t="s">
        <v>81</v>
      </c>
      <c r="E24" s="2" t="s">
        <v>82</v>
      </c>
      <c r="F24" s="2">
        <v>50</v>
      </c>
      <c r="G24" s="2" t="s">
        <v>30</v>
      </c>
      <c r="H24" s="2" t="s">
        <v>26</v>
      </c>
      <c r="I24" s="2" t="s">
        <v>28</v>
      </c>
      <c r="J24" s="2" t="s">
        <v>29</v>
      </c>
      <c r="K24" s="2" t="s">
        <v>40</v>
      </c>
    </row>
    <row r="25" spans="1:12" x14ac:dyDescent="0.2">
      <c r="A25" s="2">
        <v>3</v>
      </c>
      <c r="B25" s="6">
        <v>44315</v>
      </c>
      <c r="C25" s="2" t="s">
        <v>83</v>
      </c>
      <c r="E25" s="2" t="s">
        <v>84</v>
      </c>
      <c r="F25" s="2">
        <v>39</v>
      </c>
      <c r="G25" s="2" t="s">
        <v>24</v>
      </c>
      <c r="H25" s="2" t="s">
        <v>26</v>
      </c>
      <c r="I25" s="2" t="s">
        <v>28</v>
      </c>
      <c r="J25" s="2" t="s">
        <v>29</v>
      </c>
      <c r="K25" s="2" t="s">
        <v>40</v>
      </c>
    </row>
    <row r="26" spans="1:12" x14ac:dyDescent="0.2">
      <c r="A26" s="2">
        <v>3</v>
      </c>
      <c r="B26" s="6">
        <v>44315</v>
      </c>
      <c r="C26" s="2" t="s">
        <v>86</v>
      </c>
      <c r="E26" s="2" t="s">
        <v>85</v>
      </c>
      <c r="F26" s="2">
        <v>20</v>
      </c>
      <c r="G26" s="2" t="s">
        <v>30</v>
      </c>
      <c r="H26" s="2" t="s">
        <v>26</v>
      </c>
      <c r="I26" s="2" t="s">
        <v>28</v>
      </c>
      <c r="J26" s="2" t="s">
        <v>29</v>
      </c>
      <c r="K26" s="2" t="s">
        <v>40</v>
      </c>
    </row>
    <row r="27" spans="1:12" x14ac:dyDescent="0.2">
      <c r="A27" s="2">
        <v>3</v>
      </c>
      <c r="B27" s="6">
        <v>44315</v>
      </c>
      <c r="C27" s="2" t="s">
        <v>88</v>
      </c>
      <c r="E27" s="2" t="s">
        <v>87</v>
      </c>
      <c r="F27" s="2">
        <v>38</v>
      </c>
      <c r="G27" s="2" t="s">
        <v>30</v>
      </c>
      <c r="H27" s="2" t="s">
        <v>26</v>
      </c>
      <c r="I27" s="2" t="s">
        <v>31</v>
      </c>
      <c r="J27" s="2" t="s">
        <v>36</v>
      </c>
      <c r="K27" s="2" t="s">
        <v>40</v>
      </c>
    </row>
    <row r="28" spans="1:12" x14ac:dyDescent="0.2">
      <c r="A28" s="2">
        <v>3</v>
      </c>
      <c r="B28" s="6">
        <v>44315</v>
      </c>
      <c r="C28" s="2" t="s">
        <v>91</v>
      </c>
      <c r="E28" s="2" t="s">
        <v>90</v>
      </c>
      <c r="F28" s="2">
        <v>31</v>
      </c>
      <c r="G28" s="2" t="s">
        <v>30</v>
      </c>
      <c r="H28" s="2" t="s">
        <v>26</v>
      </c>
      <c r="I28" s="2" t="s">
        <v>28</v>
      </c>
      <c r="J28" s="2" t="s">
        <v>29</v>
      </c>
      <c r="K28" s="2" t="s">
        <v>40</v>
      </c>
    </row>
    <row r="29" spans="1:12" x14ac:dyDescent="0.2">
      <c r="A29" s="2">
        <v>3</v>
      </c>
      <c r="B29" s="6">
        <v>44315</v>
      </c>
      <c r="C29" s="2" t="s">
        <v>92</v>
      </c>
      <c r="E29" s="2">
        <v>6453</v>
      </c>
      <c r="F29" s="2">
        <v>20</v>
      </c>
      <c r="G29" s="2" t="s">
        <v>30</v>
      </c>
      <c r="H29" s="2" t="s">
        <v>26</v>
      </c>
      <c r="I29" s="2" t="s">
        <v>28</v>
      </c>
      <c r="J29" s="2" t="s">
        <v>29</v>
      </c>
      <c r="K29" s="2" t="s">
        <v>149</v>
      </c>
      <c r="L29" s="2" t="s">
        <v>93</v>
      </c>
    </row>
    <row r="30" spans="1:12" x14ac:dyDescent="0.2">
      <c r="A30" s="2">
        <v>3</v>
      </c>
      <c r="B30" s="6">
        <v>44315</v>
      </c>
      <c r="C30" s="2" t="s">
        <v>95</v>
      </c>
      <c r="E30" s="2" t="s">
        <v>94</v>
      </c>
      <c r="F30" s="2">
        <v>51</v>
      </c>
      <c r="G30" s="2" t="s">
        <v>30</v>
      </c>
      <c r="H30" s="2" t="s">
        <v>26</v>
      </c>
      <c r="I30" s="2" t="s">
        <v>31</v>
      </c>
      <c r="J30" s="2" t="s">
        <v>29</v>
      </c>
      <c r="K30" s="2" t="s">
        <v>39</v>
      </c>
      <c r="L30" s="2" t="s">
        <v>93</v>
      </c>
    </row>
    <row r="31" spans="1:12" x14ac:dyDescent="0.2">
      <c r="A31" s="2">
        <v>3</v>
      </c>
      <c r="B31" s="6">
        <v>44315</v>
      </c>
      <c r="C31" s="2" t="s">
        <v>97</v>
      </c>
      <c r="E31" s="2" t="s">
        <v>96</v>
      </c>
      <c r="F31" s="2">
        <v>53</v>
      </c>
      <c r="G31" s="2" t="s">
        <v>30</v>
      </c>
      <c r="H31" s="2" t="s">
        <v>26</v>
      </c>
      <c r="I31" s="2" t="s">
        <v>28</v>
      </c>
      <c r="J31" s="2" t="s">
        <v>29</v>
      </c>
      <c r="K31" s="2" t="s">
        <v>39</v>
      </c>
      <c r="L31" s="2" t="s">
        <v>93</v>
      </c>
    </row>
    <row r="32" spans="1:12" x14ac:dyDescent="0.2">
      <c r="A32" s="2">
        <v>3</v>
      </c>
      <c r="B32" s="6">
        <v>44315</v>
      </c>
      <c r="C32" s="2" t="s">
        <v>99</v>
      </c>
      <c r="E32" s="2" t="s">
        <v>98</v>
      </c>
      <c r="F32" s="2">
        <v>24</v>
      </c>
      <c r="G32" s="2" t="s">
        <v>24</v>
      </c>
      <c r="H32" s="2" t="s">
        <v>26</v>
      </c>
      <c r="I32" s="2" t="s">
        <v>31</v>
      </c>
      <c r="J32" s="2" t="s">
        <v>29</v>
      </c>
      <c r="K32" s="2" t="s">
        <v>149</v>
      </c>
      <c r="L32" s="2" t="s">
        <v>93</v>
      </c>
    </row>
    <row r="33" spans="1:12" x14ac:dyDescent="0.2">
      <c r="A33" s="2">
        <v>3</v>
      </c>
      <c r="B33" s="6">
        <v>44315</v>
      </c>
      <c r="C33" s="2" t="s">
        <v>101</v>
      </c>
      <c r="E33" s="2" t="s">
        <v>100</v>
      </c>
      <c r="F33" s="2">
        <v>26</v>
      </c>
      <c r="G33" s="2" t="s">
        <v>30</v>
      </c>
      <c r="H33" s="2" t="s">
        <v>26</v>
      </c>
      <c r="I33" s="2" t="s">
        <v>28</v>
      </c>
      <c r="J33" s="2" t="s">
        <v>29</v>
      </c>
      <c r="K33" s="2" t="s">
        <v>39</v>
      </c>
      <c r="L33" s="2" t="s">
        <v>93</v>
      </c>
    </row>
    <row r="34" spans="1:12" x14ac:dyDescent="0.2">
      <c r="A34" s="2">
        <v>3</v>
      </c>
      <c r="B34" s="6">
        <v>44315</v>
      </c>
      <c r="C34" s="2" t="s">
        <v>103</v>
      </c>
      <c r="E34" s="2" t="s">
        <v>102</v>
      </c>
      <c r="F34" s="2">
        <v>27</v>
      </c>
      <c r="G34" s="2" t="s">
        <v>24</v>
      </c>
      <c r="H34" s="2" t="s">
        <v>26</v>
      </c>
      <c r="I34" s="2" t="s">
        <v>31</v>
      </c>
      <c r="J34" s="2" t="s">
        <v>29</v>
      </c>
      <c r="K34" s="2" t="s">
        <v>40</v>
      </c>
    </row>
    <row r="35" spans="1:12" x14ac:dyDescent="0.2">
      <c r="A35" s="2">
        <v>3</v>
      </c>
      <c r="B35" s="6">
        <v>44315</v>
      </c>
      <c r="C35" s="2" t="s">
        <v>105</v>
      </c>
      <c r="E35" s="2" t="s">
        <v>104</v>
      </c>
      <c r="F35" s="2">
        <v>32</v>
      </c>
      <c r="G35" s="2" t="s">
        <v>24</v>
      </c>
      <c r="H35" s="2" t="s">
        <v>26</v>
      </c>
      <c r="I35" s="2" t="s">
        <v>28</v>
      </c>
      <c r="J35" s="2" t="s">
        <v>29</v>
      </c>
      <c r="K35" s="2" t="s">
        <v>106</v>
      </c>
      <c r="L35" s="2" t="s">
        <v>113</v>
      </c>
    </row>
    <row r="36" spans="1:12" x14ac:dyDescent="0.2">
      <c r="A36" s="2">
        <v>3</v>
      </c>
      <c r="B36" s="6">
        <v>44315</v>
      </c>
      <c r="C36" s="2" t="s">
        <v>110</v>
      </c>
      <c r="E36" s="2" t="s">
        <v>109</v>
      </c>
      <c r="F36" s="2">
        <v>40</v>
      </c>
      <c r="G36" s="2" t="s">
        <v>24</v>
      </c>
      <c r="H36" s="2" t="s">
        <v>26</v>
      </c>
      <c r="I36" s="2" t="s">
        <v>31</v>
      </c>
      <c r="J36" s="2" t="s">
        <v>29</v>
      </c>
      <c r="K36" s="2" t="s">
        <v>40</v>
      </c>
    </row>
    <row r="37" spans="1:12" x14ac:dyDescent="0.2">
      <c r="A37" s="2">
        <v>3</v>
      </c>
      <c r="B37" s="6">
        <v>44315</v>
      </c>
      <c r="C37" s="2" t="s">
        <v>112</v>
      </c>
      <c r="E37" s="2" t="s">
        <v>111</v>
      </c>
      <c r="F37" s="2">
        <v>31</v>
      </c>
      <c r="G37" s="2" t="s">
        <v>24</v>
      </c>
      <c r="H37" s="2" t="s">
        <v>26</v>
      </c>
      <c r="I37" s="2" t="s">
        <v>31</v>
      </c>
      <c r="J37" s="2" t="s">
        <v>29</v>
      </c>
      <c r="K37" s="2" t="s">
        <v>106</v>
      </c>
      <c r="L37" s="2" t="s">
        <v>113</v>
      </c>
    </row>
    <row r="38" spans="1:12" x14ac:dyDescent="0.2">
      <c r="A38" s="2">
        <v>3</v>
      </c>
      <c r="B38" s="6">
        <v>44315</v>
      </c>
      <c r="C38" s="2" t="s">
        <v>115</v>
      </c>
      <c r="E38" s="2" t="s">
        <v>114</v>
      </c>
      <c r="F38" s="2">
        <v>31</v>
      </c>
      <c r="G38" s="2" t="s">
        <v>24</v>
      </c>
      <c r="H38" s="2" t="s">
        <v>26</v>
      </c>
      <c r="I38" s="2" t="s">
        <v>31</v>
      </c>
      <c r="J38" s="2" t="s">
        <v>29</v>
      </c>
      <c r="K38" s="2" t="s">
        <v>106</v>
      </c>
      <c r="L38" s="2" t="s">
        <v>113</v>
      </c>
    </row>
    <row r="39" spans="1:12" x14ac:dyDescent="0.2">
      <c r="A39" s="2">
        <v>3</v>
      </c>
      <c r="B39" s="6">
        <v>44315</v>
      </c>
      <c r="C39" s="2" t="s">
        <v>116</v>
      </c>
      <c r="E39" s="2" t="s">
        <v>117</v>
      </c>
      <c r="F39" s="2">
        <v>46</v>
      </c>
      <c r="G39" s="2" t="s">
        <v>30</v>
      </c>
      <c r="H39" s="2" t="s">
        <v>26</v>
      </c>
      <c r="I39" s="2" t="s">
        <v>28</v>
      </c>
      <c r="J39" s="2" t="s">
        <v>29</v>
      </c>
      <c r="K39" s="2" t="s">
        <v>40</v>
      </c>
    </row>
    <row r="40" spans="1:12" x14ac:dyDescent="0.2">
      <c r="A40" s="2">
        <v>3</v>
      </c>
      <c r="B40" s="6">
        <v>44315</v>
      </c>
      <c r="C40" s="2" t="s">
        <v>119</v>
      </c>
      <c r="E40" s="2" t="s">
        <v>118</v>
      </c>
      <c r="F40" s="2">
        <v>42</v>
      </c>
      <c r="G40" s="2" t="s">
        <v>30</v>
      </c>
      <c r="H40" s="2" t="s">
        <v>26</v>
      </c>
      <c r="I40" s="2" t="s">
        <v>31</v>
      </c>
      <c r="J40" s="2" t="s">
        <v>29</v>
      </c>
      <c r="K40" s="2" t="s">
        <v>40</v>
      </c>
    </row>
    <row r="41" spans="1:12" x14ac:dyDescent="0.2">
      <c r="A41" s="2">
        <v>3</v>
      </c>
      <c r="B41" s="6">
        <v>44315</v>
      </c>
      <c r="C41" s="2" t="s">
        <v>121</v>
      </c>
      <c r="E41" s="2" t="s">
        <v>120</v>
      </c>
      <c r="F41" s="2">
        <v>27</v>
      </c>
      <c r="G41" s="2" t="s">
        <v>24</v>
      </c>
      <c r="H41" s="2" t="s">
        <v>26</v>
      </c>
      <c r="I41" s="2" t="s">
        <v>31</v>
      </c>
      <c r="J41" s="2" t="s">
        <v>29</v>
      </c>
      <c r="K41" s="2" t="s">
        <v>106</v>
      </c>
      <c r="L41" s="2" t="s">
        <v>113</v>
      </c>
    </row>
    <row r="42" spans="1:12" x14ac:dyDescent="0.2">
      <c r="A42" s="2">
        <v>3</v>
      </c>
      <c r="B42" s="6">
        <v>44315</v>
      </c>
      <c r="C42" s="2" t="s">
        <v>123</v>
      </c>
      <c r="E42" s="2" t="s">
        <v>122</v>
      </c>
      <c r="F42" s="2">
        <v>31</v>
      </c>
      <c r="G42" s="2" t="s">
        <v>30</v>
      </c>
      <c r="H42" s="2" t="s">
        <v>26</v>
      </c>
      <c r="I42" s="2" t="s">
        <v>31</v>
      </c>
      <c r="J42" s="2" t="s">
        <v>36</v>
      </c>
      <c r="K42" s="2" t="s">
        <v>40</v>
      </c>
      <c r="L42" s="2" t="s">
        <v>93</v>
      </c>
    </row>
    <row r="43" spans="1:12" x14ac:dyDescent="0.2">
      <c r="A43" s="2">
        <v>3</v>
      </c>
      <c r="B43" s="6">
        <v>44315</v>
      </c>
      <c r="C43" s="2" t="s">
        <v>125</v>
      </c>
      <c r="E43" s="2" t="s">
        <v>124</v>
      </c>
      <c r="F43" s="2">
        <v>30</v>
      </c>
      <c r="G43" s="2" t="s">
        <v>24</v>
      </c>
      <c r="H43" s="2" t="s">
        <v>26</v>
      </c>
      <c r="I43" s="2" t="s">
        <v>31</v>
      </c>
      <c r="J43" s="2" t="s">
        <v>29</v>
      </c>
      <c r="K43" s="2" t="s">
        <v>40</v>
      </c>
    </row>
    <row r="44" spans="1:12" x14ac:dyDescent="0.2">
      <c r="A44" s="2">
        <v>3</v>
      </c>
      <c r="B44" s="12">
        <v>44316</v>
      </c>
      <c r="C44" s="2" t="s">
        <v>127</v>
      </c>
      <c r="D44" s="2">
        <v>2</v>
      </c>
      <c r="E44" s="2" t="s">
        <v>126</v>
      </c>
      <c r="F44" s="2">
        <v>31</v>
      </c>
      <c r="G44" s="2" t="s">
        <v>30</v>
      </c>
      <c r="H44" s="2" t="s">
        <v>26</v>
      </c>
      <c r="I44" s="2" t="s">
        <v>31</v>
      </c>
      <c r="J44" s="2" t="s">
        <v>29</v>
      </c>
      <c r="K44" s="2" t="s">
        <v>106</v>
      </c>
      <c r="L44" s="2" t="s">
        <v>146</v>
      </c>
    </row>
    <row r="45" spans="1:12" x14ac:dyDescent="0.2">
      <c r="A45" s="2">
        <v>3</v>
      </c>
      <c r="B45" s="12">
        <v>44316</v>
      </c>
      <c r="C45" s="2" t="s">
        <v>129</v>
      </c>
      <c r="E45" s="2" t="s">
        <v>128</v>
      </c>
      <c r="F45" s="2">
        <v>31</v>
      </c>
      <c r="G45" s="2" t="s">
        <v>30</v>
      </c>
      <c r="H45" s="21" t="s">
        <v>130</v>
      </c>
      <c r="I45" s="2" t="s">
        <v>31</v>
      </c>
      <c r="J45" s="2" t="s">
        <v>29</v>
      </c>
      <c r="K45" s="2" t="s">
        <v>39</v>
      </c>
      <c r="L45" s="2" t="s">
        <v>131</v>
      </c>
    </row>
    <row r="46" spans="1:12" x14ac:dyDescent="0.2">
      <c r="A46" s="2">
        <v>3</v>
      </c>
      <c r="B46" s="12">
        <v>44316</v>
      </c>
      <c r="C46" s="2" t="s">
        <v>133</v>
      </c>
      <c r="E46" s="2" t="s">
        <v>132</v>
      </c>
      <c r="F46" s="2">
        <v>46</v>
      </c>
      <c r="G46" s="2" t="s">
        <v>24</v>
      </c>
      <c r="H46" s="2" t="s">
        <v>26</v>
      </c>
      <c r="I46" s="2" t="s">
        <v>31</v>
      </c>
      <c r="J46" s="2" t="s">
        <v>29</v>
      </c>
      <c r="K46" s="2" t="s">
        <v>40</v>
      </c>
    </row>
    <row r="47" spans="1:12" x14ac:dyDescent="0.2">
      <c r="A47" s="2">
        <v>3</v>
      </c>
      <c r="B47" s="12">
        <v>44316</v>
      </c>
      <c r="C47" s="2" t="s">
        <v>135</v>
      </c>
      <c r="D47" s="2">
        <v>1.5</v>
      </c>
      <c r="E47" s="2" t="s">
        <v>134</v>
      </c>
      <c r="F47" s="2">
        <v>25</v>
      </c>
      <c r="G47" s="2" t="s">
        <v>30</v>
      </c>
      <c r="H47" s="2" t="s">
        <v>26</v>
      </c>
      <c r="I47" s="2" t="s">
        <v>31</v>
      </c>
      <c r="J47" s="2" t="s">
        <v>29</v>
      </c>
      <c r="K47" s="2" t="s">
        <v>40</v>
      </c>
    </row>
    <row r="48" spans="1:12" x14ac:dyDescent="0.2">
      <c r="A48" s="2">
        <v>3</v>
      </c>
      <c r="B48" s="12">
        <v>44316</v>
      </c>
      <c r="C48" s="1" t="s">
        <v>154</v>
      </c>
      <c r="E48" s="2" t="s">
        <v>155</v>
      </c>
      <c r="F48" s="2">
        <v>32</v>
      </c>
      <c r="G48" s="2" t="s">
        <v>30</v>
      </c>
      <c r="H48" s="2" t="s">
        <v>26</v>
      </c>
      <c r="I48" s="2" t="s">
        <v>31</v>
      </c>
      <c r="J48" s="2" t="s">
        <v>29</v>
      </c>
      <c r="K48" s="2" t="s">
        <v>39</v>
      </c>
      <c r="L48" s="2" t="s">
        <v>93</v>
      </c>
    </row>
    <row r="49" spans="1:15" x14ac:dyDescent="0.2">
      <c r="A49" s="2">
        <v>3</v>
      </c>
      <c r="B49" s="12">
        <v>44317</v>
      </c>
      <c r="C49" s="1" t="s">
        <v>153</v>
      </c>
      <c r="E49" s="2" t="s">
        <v>156</v>
      </c>
      <c r="F49" s="2">
        <v>28</v>
      </c>
      <c r="G49" s="2" t="s">
        <v>24</v>
      </c>
      <c r="H49" s="2" t="s">
        <v>26</v>
      </c>
      <c r="I49" s="2" t="s">
        <v>31</v>
      </c>
      <c r="J49" s="2" t="s">
        <v>29</v>
      </c>
      <c r="K49" s="2" t="s">
        <v>40</v>
      </c>
    </row>
    <row r="50" spans="1:15" x14ac:dyDescent="0.2">
      <c r="A50" s="2">
        <v>3</v>
      </c>
      <c r="B50" s="12">
        <v>44317</v>
      </c>
      <c r="C50" s="1" t="s">
        <v>152</v>
      </c>
      <c r="E50" s="2" t="s">
        <v>157</v>
      </c>
      <c r="F50" s="2">
        <v>44</v>
      </c>
      <c r="G50" s="2" t="s">
        <v>24</v>
      </c>
      <c r="H50" s="2" t="s">
        <v>26</v>
      </c>
      <c r="I50" s="2" t="s">
        <v>31</v>
      </c>
      <c r="J50" s="2" t="s">
        <v>29</v>
      </c>
      <c r="K50" s="2" t="s">
        <v>149</v>
      </c>
    </row>
    <row r="51" spans="1:15" x14ac:dyDescent="0.2">
      <c r="M51" s="2" t="s">
        <v>150</v>
      </c>
    </row>
    <row r="52" spans="1:15" x14ac:dyDescent="0.2">
      <c r="K52" s="2">
        <f>COUNTIF(K9:K51,"good")</f>
        <v>23</v>
      </c>
      <c r="L52" s="2" t="s">
        <v>89</v>
      </c>
      <c r="M52" s="2">
        <v>40</v>
      </c>
      <c r="N52" s="2">
        <f>K52/M52*100</f>
        <v>57.499999999999993</v>
      </c>
    </row>
    <row r="53" spans="1:15" x14ac:dyDescent="0.2">
      <c r="K53" s="2">
        <f>COUNTIF(K9:K51,"OK")</f>
        <v>3</v>
      </c>
      <c r="L53" s="2" t="s">
        <v>149</v>
      </c>
      <c r="M53" s="2">
        <v>40</v>
      </c>
      <c r="N53" s="2">
        <f>K53/M53*100</f>
        <v>7.5</v>
      </c>
    </row>
    <row r="54" spans="1:15" x14ac:dyDescent="0.2">
      <c r="K54" s="2">
        <f>K53+K52</f>
        <v>26</v>
      </c>
      <c r="N54" s="2">
        <f>N53+N52</f>
        <v>65</v>
      </c>
      <c r="O54" s="2" t="s">
        <v>151</v>
      </c>
    </row>
    <row r="55" spans="1:15" x14ac:dyDescent="0.2">
      <c r="A55" s="14" t="s">
        <v>159</v>
      </c>
    </row>
    <row r="56" spans="1:15" x14ac:dyDescent="0.2">
      <c r="A56" s="2">
        <v>3</v>
      </c>
      <c r="B56" s="16">
        <v>44315</v>
      </c>
      <c r="C56" s="26" t="s">
        <v>51</v>
      </c>
      <c r="D56" s="27"/>
      <c r="E56" s="28"/>
      <c r="L56" s="8" t="s">
        <v>49</v>
      </c>
      <c r="M56" s="10" t="s">
        <v>141</v>
      </c>
      <c r="N56" s="10" t="s">
        <v>136</v>
      </c>
    </row>
    <row r="57" spans="1:15" x14ac:dyDescent="0.2">
      <c r="A57" s="2">
        <v>3</v>
      </c>
      <c r="B57" s="9">
        <v>44315</v>
      </c>
      <c r="C57" s="11" t="s">
        <v>52</v>
      </c>
      <c r="D57" s="29"/>
      <c r="E57" s="28"/>
      <c r="L57" s="8" t="s">
        <v>49</v>
      </c>
      <c r="N57" s="10" t="s">
        <v>137</v>
      </c>
    </row>
    <row r="58" spans="1:15" x14ac:dyDescent="0.2">
      <c r="A58" s="2">
        <v>3</v>
      </c>
      <c r="B58" s="16">
        <v>44315</v>
      </c>
      <c r="C58" s="15" t="s">
        <v>48</v>
      </c>
      <c r="D58" s="29"/>
      <c r="E58" s="28"/>
      <c r="L58" s="8" t="s">
        <v>49</v>
      </c>
      <c r="N58" s="10" t="s">
        <v>138</v>
      </c>
    </row>
    <row r="59" spans="1:15" x14ac:dyDescent="0.2">
      <c r="A59" s="2">
        <v>3</v>
      </c>
      <c r="B59" s="16">
        <v>44315</v>
      </c>
      <c r="C59" s="15" t="s">
        <v>53</v>
      </c>
      <c r="D59" s="29"/>
      <c r="E59" s="28"/>
      <c r="L59" s="8" t="s">
        <v>49</v>
      </c>
    </row>
    <row r="60" spans="1:15" x14ac:dyDescent="0.2">
      <c r="A60" s="2">
        <v>3</v>
      </c>
      <c r="B60" s="16">
        <v>44315</v>
      </c>
      <c r="C60" s="15" t="s">
        <v>54</v>
      </c>
      <c r="D60" s="29"/>
      <c r="E60" s="28"/>
      <c r="L60" s="8" t="s">
        <v>49</v>
      </c>
      <c r="N60" s="14" t="s">
        <v>140</v>
      </c>
    </row>
    <row r="61" spans="1:15" x14ac:dyDescent="0.2">
      <c r="A61" s="2">
        <v>3</v>
      </c>
      <c r="B61" s="16">
        <v>44315</v>
      </c>
      <c r="C61" s="15" t="s">
        <v>55</v>
      </c>
      <c r="D61" s="29"/>
      <c r="E61" s="28"/>
      <c r="L61" s="8" t="s">
        <v>56</v>
      </c>
    </row>
    <row r="62" spans="1:15" x14ac:dyDescent="0.2">
      <c r="A62" s="2">
        <v>3</v>
      </c>
      <c r="B62" s="9">
        <v>44315</v>
      </c>
      <c r="C62" s="11" t="s">
        <v>57</v>
      </c>
      <c r="D62" s="29"/>
      <c r="E62" s="28"/>
      <c r="L62" s="8" t="s">
        <v>56</v>
      </c>
      <c r="N62" s="17"/>
    </row>
    <row r="63" spans="1:15" x14ac:dyDescent="0.2">
      <c r="A63" s="2">
        <v>3</v>
      </c>
      <c r="B63" s="16">
        <v>44315</v>
      </c>
      <c r="C63" s="24" t="s">
        <v>47</v>
      </c>
      <c r="D63" s="30"/>
      <c r="E63" s="28"/>
      <c r="L63" s="8" t="s">
        <v>50</v>
      </c>
      <c r="N63" s="18"/>
    </row>
    <row r="64" spans="1:15" x14ac:dyDescent="0.2">
      <c r="A64" s="2">
        <v>3</v>
      </c>
      <c r="B64" s="16">
        <v>44315</v>
      </c>
      <c r="C64" s="15" t="s">
        <v>58</v>
      </c>
      <c r="D64" s="29"/>
      <c r="E64" s="28"/>
      <c r="L64" s="8" t="s">
        <v>50</v>
      </c>
    </row>
    <row r="65" spans="1:13" x14ac:dyDescent="0.2">
      <c r="A65" s="2">
        <v>3</v>
      </c>
      <c r="B65" s="16">
        <v>44315</v>
      </c>
      <c r="C65" s="15" t="s">
        <v>59</v>
      </c>
      <c r="D65" s="29"/>
      <c r="E65" s="28" t="s">
        <v>69</v>
      </c>
      <c r="L65" s="8" t="s">
        <v>50</v>
      </c>
      <c r="M65" s="10" t="s">
        <v>68</v>
      </c>
    </row>
    <row r="66" spans="1:13" x14ac:dyDescent="0.2">
      <c r="A66" s="2">
        <v>3</v>
      </c>
      <c r="B66" s="22">
        <v>44316</v>
      </c>
      <c r="C66" s="23" t="s">
        <v>158</v>
      </c>
      <c r="D66" s="28"/>
      <c r="E66" s="28"/>
    </row>
    <row r="67" spans="1:13" x14ac:dyDescent="0.2">
      <c r="A67" s="10">
        <v>3</v>
      </c>
      <c r="B67" s="19">
        <v>44316</v>
      </c>
      <c r="C67" s="23" t="s">
        <v>143</v>
      </c>
      <c r="D67" s="31"/>
      <c r="E67" s="28"/>
    </row>
    <row r="68" spans="1:13" x14ac:dyDescent="0.2">
      <c r="A68" s="10">
        <v>3</v>
      </c>
      <c r="B68" s="16">
        <v>44315</v>
      </c>
      <c r="C68" s="25" t="s">
        <v>144</v>
      </c>
      <c r="D68" s="31"/>
      <c r="E68" s="28"/>
    </row>
    <row r="69" spans="1:13" x14ac:dyDescent="0.2">
      <c r="A69" s="10">
        <v>3</v>
      </c>
      <c r="B69" s="16">
        <v>44315</v>
      </c>
      <c r="C69" s="25" t="s">
        <v>145</v>
      </c>
      <c r="D69" s="31"/>
      <c r="E69" s="28"/>
    </row>
    <row r="70" spans="1:13" x14ac:dyDescent="0.2">
      <c r="A70" s="28"/>
      <c r="B70" s="28"/>
      <c r="C70" s="28"/>
      <c r="D70" s="28"/>
      <c r="E70" s="28"/>
    </row>
    <row r="71" spans="1:13" x14ac:dyDescent="0.2">
      <c r="A71" s="28"/>
      <c r="B71" s="28"/>
      <c r="C71" s="28"/>
      <c r="D71" s="28"/>
      <c r="E71" s="28"/>
    </row>
    <row r="72" spans="1:13" x14ac:dyDescent="0.2">
      <c r="A72" s="32" t="s">
        <v>160</v>
      </c>
      <c r="C72" s="28"/>
      <c r="D72" s="28"/>
      <c r="E72" s="28"/>
    </row>
    <row r="73" spans="1:13" s="13" customFormat="1" x14ac:dyDescent="0.2">
      <c r="A73" s="13">
        <v>3</v>
      </c>
      <c r="B73" s="20">
        <v>44315</v>
      </c>
      <c r="C73" s="13" t="s">
        <v>108</v>
      </c>
      <c r="E73" s="13" t="s">
        <v>107</v>
      </c>
      <c r="F73" s="13">
        <v>56</v>
      </c>
      <c r="G73" s="13" t="s">
        <v>24</v>
      </c>
      <c r="H73" s="13" t="s">
        <v>26</v>
      </c>
      <c r="I73" s="13" t="s">
        <v>31</v>
      </c>
      <c r="J73" s="13" t="s">
        <v>29</v>
      </c>
      <c r="K73" s="13" t="s">
        <v>39</v>
      </c>
      <c r="L73" s="13" t="s">
        <v>148</v>
      </c>
    </row>
    <row r="74" spans="1:13" x14ac:dyDescent="0.2">
      <c r="A74" s="28"/>
      <c r="B74" s="28"/>
      <c r="C74" s="28"/>
      <c r="D74" s="28"/>
    </row>
    <row r="75" spans="1:13" x14ac:dyDescent="0.2">
      <c r="A75" s="28"/>
      <c r="B75" s="28"/>
      <c r="C75" s="28"/>
      <c r="D75" s="28"/>
    </row>
    <row r="76" spans="1:13" x14ac:dyDescent="0.2">
      <c r="A76" s="28"/>
      <c r="B76" s="28"/>
      <c r="C76" s="28"/>
      <c r="D76" s="28"/>
    </row>
    <row r="81" spans="1:1" x14ac:dyDescent="0.2">
      <c r="A81" s="1" t="s">
        <v>142</v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3EA39-FC34-2441-96CC-F4772F589195}">
  <dimension ref="A1:N19"/>
  <sheetViews>
    <sheetView workbookViewId="0">
      <selection activeCell="C9" sqref="C9"/>
    </sheetView>
  </sheetViews>
  <sheetFormatPr baseColWidth="10" defaultRowHeight="16" x14ac:dyDescent="0.2"/>
  <cols>
    <col min="3" max="3" width="34.6640625" customWidth="1"/>
    <col min="4" max="4" width="21.5" customWidth="1"/>
  </cols>
  <sheetData>
    <row r="1" spans="1:14" ht="20" x14ac:dyDescent="0.2">
      <c r="A1" s="2" t="s">
        <v>22</v>
      </c>
      <c r="B1" s="2" t="s">
        <v>9</v>
      </c>
      <c r="C1" s="2" t="s">
        <v>10</v>
      </c>
      <c r="D1" s="2" t="s">
        <v>60</v>
      </c>
      <c r="E1" s="2" t="s">
        <v>147</v>
      </c>
      <c r="F1" s="2" t="s">
        <v>1</v>
      </c>
      <c r="G1" s="2" t="s">
        <v>12</v>
      </c>
      <c r="H1" s="2" t="s">
        <v>11</v>
      </c>
      <c r="I1" s="2" t="s">
        <v>25</v>
      </c>
      <c r="J1" s="2" t="s">
        <v>27</v>
      </c>
      <c r="K1" s="2" t="s">
        <v>13</v>
      </c>
      <c r="L1" s="2" t="s">
        <v>192</v>
      </c>
      <c r="M1" s="2"/>
    </row>
    <row r="2" spans="1:14" ht="18" x14ac:dyDescent="0.2">
      <c r="A2" t="s">
        <v>161</v>
      </c>
      <c r="B2" s="33">
        <v>44355</v>
      </c>
      <c r="C2" s="1" t="s">
        <v>162</v>
      </c>
      <c r="D2" s="1" t="s">
        <v>163</v>
      </c>
      <c r="F2" t="s">
        <v>166</v>
      </c>
      <c r="G2">
        <v>18</v>
      </c>
      <c r="H2" t="s">
        <v>30</v>
      </c>
      <c r="I2" t="s">
        <v>26</v>
      </c>
      <c r="J2" t="s">
        <v>168</v>
      </c>
      <c r="K2" t="s">
        <v>29</v>
      </c>
      <c r="L2" t="s">
        <v>149</v>
      </c>
    </row>
    <row r="3" spans="1:14" ht="18" x14ac:dyDescent="0.2">
      <c r="A3" t="s">
        <v>161</v>
      </c>
      <c r="B3" s="33">
        <v>44355</v>
      </c>
      <c r="C3" s="1" t="s">
        <v>164</v>
      </c>
      <c r="D3" s="1" t="s">
        <v>163</v>
      </c>
      <c r="F3" t="s">
        <v>167</v>
      </c>
      <c r="G3">
        <v>19</v>
      </c>
      <c r="H3" t="s">
        <v>24</v>
      </c>
      <c r="I3" t="s">
        <v>26</v>
      </c>
      <c r="J3" t="s">
        <v>165</v>
      </c>
      <c r="K3" t="s">
        <v>29</v>
      </c>
      <c r="L3" t="s">
        <v>149</v>
      </c>
    </row>
    <row r="4" spans="1:14" ht="18" x14ac:dyDescent="0.2">
      <c r="A4" t="s">
        <v>161</v>
      </c>
      <c r="B4" s="33">
        <v>44355</v>
      </c>
      <c r="C4" s="1" t="s">
        <v>169</v>
      </c>
      <c r="D4" s="34" t="s">
        <v>49</v>
      </c>
      <c r="E4" t="s">
        <v>171</v>
      </c>
      <c r="F4" t="s">
        <v>172</v>
      </c>
      <c r="G4">
        <v>33</v>
      </c>
      <c r="H4" t="s">
        <v>24</v>
      </c>
      <c r="I4" t="s">
        <v>26</v>
      </c>
      <c r="J4" t="s">
        <v>168</v>
      </c>
      <c r="K4" t="s">
        <v>29</v>
      </c>
      <c r="L4" t="s">
        <v>170</v>
      </c>
      <c r="M4" t="s">
        <v>173</v>
      </c>
    </row>
    <row r="5" spans="1:14" ht="18" x14ac:dyDescent="0.2">
      <c r="A5" t="s">
        <v>161</v>
      </c>
      <c r="B5" s="33">
        <v>44355</v>
      </c>
      <c r="C5" s="1" t="s">
        <v>174</v>
      </c>
      <c r="D5" s="1" t="s">
        <v>163</v>
      </c>
      <c r="F5" t="s">
        <v>180</v>
      </c>
      <c r="G5">
        <v>27</v>
      </c>
      <c r="H5" t="s">
        <v>30</v>
      </c>
      <c r="I5" t="s">
        <v>26</v>
      </c>
      <c r="J5" t="s">
        <v>168</v>
      </c>
      <c r="K5" t="s">
        <v>29</v>
      </c>
      <c r="L5" t="s">
        <v>31</v>
      </c>
      <c r="M5" t="s">
        <v>181</v>
      </c>
    </row>
    <row r="6" spans="1:14" ht="18" x14ac:dyDescent="0.2">
      <c r="A6" t="s">
        <v>161</v>
      </c>
      <c r="B6" s="33">
        <v>44355</v>
      </c>
      <c r="C6" s="35" t="s">
        <v>175</v>
      </c>
      <c r="D6" s="1" t="s">
        <v>163</v>
      </c>
      <c r="F6" t="s">
        <v>179</v>
      </c>
      <c r="G6">
        <v>21</v>
      </c>
      <c r="H6" t="s">
        <v>24</v>
      </c>
      <c r="I6" t="s">
        <v>26</v>
      </c>
      <c r="J6" t="s">
        <v>31</v>
      </c>
      <c r="K6" t="s">
        <v>29</v>
      </c>
      <c r="L6" t="s">
        <v>149</v>
      </c>
    </row>
    <row r="7" spans="1:14" ht="18" x14ac:dyDescent="0.2">
      <c r="A7" t="s">
        <v>161</v>
      </c>
      <c r="B7" s="33">
        <v>44355</v>
      </c>
      <c r="C7" s="1" t="s">
        <v>176</v>
      </c>
      <c r="D7" s="1" t="s">
        <v>163</v>
      </c>
      <c r="F7" t="s">
        <v>177</v>
      </c>
      <c r="G7">
        <v>36</v>
      </c>
      <c r="H7" t="s">
        <v>30</v>
      </c>
      <c r="I7" t="s">
        <v>178</v>
      </c>
      <c r="J7" t="s">
        <v>31</v>
      </c>
      <c r="K7" t="s">
        <v>36</v>
      </c>
      <c r="L7" t="s">
        <v>149</v>
      </c>
    </row>
    <row r="8" spans="1:14" ht="18" x14ac:dyDescent="0.2">
      <c r="A8" t="s">
        <v>161</v>
      </c>
      <c r="B8" s="33">
        <v>44355</v>
      </c>
      <c r="C8" s="1" t="s">
        <v>182</v>
      </c>
      <c r="D8" s="1" t="s">
        <v>163</v>
      </c>
      <c r="F8" t="s">
        <v>191</v>
      </c>
      <c r="G8">
        <v>21</v>
      </c>
      <c r="H8" t="s">
        <v>24</v>
      </c>
      <c r="I8" t="s">
        <v>26</v>
      </c>
      <c r="J8" t="s">
        <v>31</v>
      </c>
      <c r="K8" t="s">
        <v>29</v>
      </c>
      <c r="L8" t="s">
        <v>149</v>
      </c>
    </row>
    <row r="9" spans="1:14" ht="18" x14ac:dyDescent="0.2">
      <c r="A9" t="s">
        <v>161</v>
      </c>
      <c r="B9" s="33">
        <v>44355</v>
      </c>
      <c r="C9" s="1" t="s">
        <v>183</v>
      </c>
      <c r="D9" s="1" t="s">
        <v>163</v>
      </c>
      <c r="F9" t="s">
        <v>193</v>
      </c>
      <c r="G9">
        <v>25</v>
      </c>
      <c r="H9" t="s">
        <v>30</v>
      </c>
      <c r="I9" t="s">
        <v>26</v>
      </c>
      <c r="J9" t="s">
        <v>28</v>
      </c>
      <c r="L9" t="s">
        <v>149</v>
      </c>
    </row>
    <row r="10" spans="1:14" ht="18" x14ac:dyDescent="0.2">
      <c r="A10" t="s">
        <v>161</v>
      </c>
      <c r="B10" s="33">
        <v>44355</v>
      </c>
      <c r="C10" s="1" t="s">
        <v>184</v>
      </c>
      <c r="D10" s="1" t="s">
        <v>163</v>
      </c>
      <c r="F10" t="s">
        <v>196</v>
      </c>
      <c r="G10">
        <v>29</v>
      </c>
      <c r="H10" t="s">
        <v>24</v>
      </c>
      <c r="I10" t="s">
        <v>26</v>
      </c>
      <c r="J10" t="s">
        <v>28</v>
      </c>
      <c r="L10" t="s">
        <v>149</v>
      </c>
    </row>
    <row r="11" spans="1:14" ht="18" x14ac:dyDescent="0.2">
      <c r="A11" t="s">
        <v>161</v>
      </c>
      <c r="B11" s="33">
        <v>44355</v>
      </c>
      <c r="C11" s="1" t="s">
        <v>185</v>
      </c>
      <c r="D11" s="1" t="s">
        <v>163</v>
      </c>
      <c r="F11" t="s">
        <v>195</v>
      </c>
      <c r="G11">
        <v>19</v>
      </c>
      <c r="H11" t="s">
        <v>30</v>
      </c>
      <c r="I11" t="s">
        <v>26</v>
      </c>
      <c r="J11" t="s">
        <v>31</v>
      </c>
      <c r="K11" t="s">
        <v>36</v>
      </c>
      <c r="L11" t="s">
        <v>149</v>
      </c>
    </row>
    <row r="12" spans="1:14" ht="18" x14ac:dyDescent="0.2">
      <c r="A12" t="s">
        <v>161</v>
      </c>
      <c r="B12" s="33">
        <v>44355</v>
      </c>
      <c r="C12" s="1" t="s">
        <v>186</v>
      </c>
      <c r="D12" s="34" t="s">
        <v>56</v>
      </c>
      <c r="E12" t="s">
        <v>189</v>
      </c>
      <c r="F12" t="s">
        <v>194</v>
      </c>
      <c r="G12">
        <v>19</v>
      </c>
      <c r="H12" t="s">
        <v>24</v>
      </c>
      <c r="I12" t="s">
        <v>26</v>
      </c>
      <c r="J12" t="s">
        <v>28</v>
      </c>
    </row>
    <row r="13" spans="1:14" ht="18" x14ac:dyDescent="0.2">
      <c r="A13" t="s">
        <v>161</v>
      </c>
      <c r="B13" s="33">
        <v>44355</v>
      </c>
      <c r="C13" s="1" t="s">
        <v>187</v>
      </c>
      <c r="D13" s="34" t="s">
        <v>188</v>
      </c>
      <c r="E13" t="s">
        <v>190</v>
      </c>
      <c r="F13" t="s">
        <v>197</v>
      </c>
      <c r="G13">
        <v>23</v>
      </c>
      <c r="H13" t="s">
        <v>30</v>
      </c>
      <c r="I13" t="s">
        <v>26</v>
      </c>
      <c r="J13" t="s">
        <v>28</v>
      </c>
      <c r="K13" t="s">
        <v>29</v>
      </c>
      <c r="M13" s="36" t="s">
        <v>198</v>
      </c>
      <c r="N13" s="36">
        <f>6.5/4</f>
        <v>1.625</v>
      </c>
    </row>
    <row r="14" spans="1:14" ht="18" x14ac:dyDescent="0.2">
      <c r="A14" t="s">
        <v>161</v>
      </c>
      <c r="B14" s="33">
        <v>44356</v>
      </c>
      <c r="C14" s="1" t="s">
        <v>200</v>
      </c>
      <c r="D14" s="1" t="s">
        <v>163</v>
      </c>
      <c r="E14" t="s">
        <v>202</v>
      </c>
      <c r="F14" t="s">
        <v>203</v>
      </c>
      <c r="G14">
        <v>21</v>
      </c>
      <c r="H14" t="s">
        <v>30</v>
      </c>
      <c r="I14" t="s">
        <v>26</v>
      </c>
      <c r="J14" t="s">
        <v>28</v>
      </c>
      <c r="K14" t="s">
        <v>29</v>
      </c>
    </row>
    <row r="15" spans="1:14" ht="18" x14ac:dyDescent="0.2">
      <c r="A15" t="s">
        <v>161</v>
      </c>
      <c r="B15" s="33">
        <v>44356</v>
      </c>
      <c r="C15" s="1" t="s">
        <v>201</v>
      </c>
      <c r="D15" s="1" t="s">
        <v>163</v>
      </c>
      <c r="F15">
        <v>4278</v>
      </c>
      <c r="G15">
        <v>23</v>
      </c>
      <c r="H15" t="s">
        <v>30</v>
      </c>
      <c r="I15" t="s">
        <v>26</v>
      </c>
      <c r="J15" t="s">
        <v>31</v>
      </c>
      <c r="K15" t="s">
        <v>29</v>
      </c>
    </row>
    <row r="16" spans="1:14" ht="18" x14ac:dyDescent="0.2">
      <c r="A16" t="s">
        <v>161</v>
      </c>
      <c r="B16" s="33">
        <v>44356</v>
      </c>
      <c r="C16" s="1" t="s">
        <v>204</v>
      </c>
      <c r="D16" s="34" t="s">
        <v>49</v>
      </c>
      <c r="E16" t="s">
        <v>205</v>
      </c>
      <c r="F16" t="s">
        <v>207</v>
      </c>
      <c r="G16">
        <v>32</v>
      </c>
      <c r="H16" t="s">
        <v>30</v>
      </c>
      <c r="I16" t="s">
        <v>26</v>
      </c>
      <c r="J16" t="s">
        <v>31</v>
      </c>
      <c r="K16" t="s">
        <v>29</v>
      </c>
      <c r="M16">
        <f>6.5*0.25</f>
        <v>1.625</v>
      </c>
    </row>
    <row r="17" spans="1:11" ht="18" x14ac:dyDescent="0.2">
      <c r="A17" t="s">
        <v>161</v>
      </c>
      <c r="B17" s="33">
        <v>44356</v>
      </c>
      <c r="C17" s="1" t="s">
        <v>206</v>
      </c>
      <c r="D17" s="1" t="s">
        <v>163</v>
      </c>
      <c r="F17" t="s">
        <v>208</v>
      </c>
      <c r="G17">
        <v>19</v>
      </c>
      <c r="H17" t="s">
        <v>30</v>
      </c>
      <c r="I17" t="s">
        <v>26</v>
      </c>
      <c r="J17" t="s">
        <v>31</v>
      </c>
      <c r="K17" t="s">
        <v>36</v>
      </c>
    </row>
    <row r="18" spans="1:11" ht="18" x14ac:dyDescent="0.2">
      <c r="A18" t="s">
        <v>161</v>
      </c>
      <c r="B18" s="33">
        <v>44356</v>
      </c>
      <c r="C18" s="1" t="s">
        <v>209</v>
      </c>
      <c r="D18" s="1" t="s">
        <v>163</v>
      </c>
      <c r="F18" t="s">
        <v>212</v>
      </c>
      <c r="G18">
        <v>32</v>
      </c>
      <c r="H18" t="s">
        <v>30</v>
      </c>
      <c r="I18" t="s">
        <v>26</v>
      </c>
      <c r="J18" t="s">
        <v>31</v>
      </c>
      <c r="K18" t="s">
        <v>29</v>
      </c>
    </row>
    <row r="19" spans="1:11" ht="18" x14ac:dyDescent="0.2">
      <c r="A19" t="s">
        <v>161</v>
      </c>
      <c r="B19" s="33">
        <v>44356</v>
      </c>
      <c r="C19" s="35" t="s">
        <v>210</v>
      </c>
      <c r="D19" s="1" t="s">
        <v>163</v>
      </c>
      <c r="F19" t="s">
        <v>211</v>
      </c>
      <c r="G19">
        <v>21</v>
      </c>
      <c r="H19" t="s">
        <v>30</v>
      </c>
      <c r="I19" t="s">
        <v>26</v>
      </c>
      <c r="J19" t="s">
        <v>31</v>
      </c>
      <c r="K19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B363D-266A-1F45-9540-4F50EAD66233}">
  <dimension ref="A1:N65"/>
  <sheetViews>
    <sheetView tabSelected="1" zoomScale="117" workbookViewId="0">
      <selection activeCell="G6" sqref="G6"/>
    </sheetView>
  </sheetViews>
  <sheetFormatPr baseColWidth="10" defaultRowHeight="16" x14ac:dyDescent="0.2"/>
  <cols>
    <col min="3" max="3" width="34.6640625" customWidth="1"/>
    <col min="4" max="4" width="21.5" customWidth="1"/>
  </cols>
  <sheetData>
    <row r="1" spans="1:13" ht="20" x14ac:dyDescent="0.2">
      <c r="A1" s="2" t="s">
        <v>22</v>
      </c>
      <c r="B1" s="2" t="s">
        <v>9</v>
      </c>
      <c r="C1" s="2" t="s">
        <v>10</v>
      </c>
      <c r="D1" s="2" t="s">
        <v>60</v>
      </c>
      <c r="E1" s="2" t="s">
        <v>147</v>
      </c>
      <c r="F1" s="2" t="s">
        <v>1</v>
      </c>
      <c r="G1" s="2" t="s">
        <v>12</v>
      </c>
      <c r="H1" s="2" t="s">
        <v>11</v>
      </c>
      <c r="I1" s="2" t="s">
        <v>25</v>
      </c>
      <c r="J1" s="2" t="s">
        <v>27</v>
      </c>
      <c r="K1" s="2" t="s">
        <v>13</v>
      </c>
      <c r="L1" s="2" t="s">
        <v>192</v>
      </c>
    </row>
    <row r="2" spans="1:13" ht="20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ht="20" x14ac:dyDescent="0.2">
      <c r="A3" t="s">
        <v>213</v>
      </c>
      <c r="B3" s="33">
        <v>44363</v>
      </c>
      <c r="C3" s="1" t="s">
        <v>214</v>
      </c>
      <c r="D3" s="34" t="s">
        <v>215</v>
      </c>
      <c r="E3">
        <v>16</v>
      </c>
      <c r="F3" t="s">
        <v>226</v>
      </c>
      <c r="G3">
        <v>19</v>
      </c>
      <c r="H3" t="s">
        <v>30</v>
      </c>
      <c r="I3" t="s">
        <v>26</v>
      </c>
      <c r="J3" t="s">
        <v>31</v>
      </c>
      <c r="K3" t="s">
        <v>29</v>
      </c>
      <c r="M3" s="2"/>
    </row>
    <row r="4" spans="1:13" ht="20" x14ac:dyDescent="0.2">
      <c r="A4" t="s">
        <v>213</v>
      </c>
      <c r="B4" s="33">
        <v>44363</v>
      </c>
      <c r="C4" s="1" t="s">
        <v>234</v>
      </c>
      <c r="D4" s="34" t="s">
        <v>215</v>
      </c>
      <c r="E4">
        <v>19</v>
      </c>
      <c r="L4" s="2"/>
      <c r="M4" s="2"/>
    </row>
    <row r="5" spans="1:13" ht="18" x14ac:dyDescent="0.2">
      <c r="A5" t="s">
        <v>213</v>
      </c>
      <c r="B5" s="33">
        <v>44363</v>
      </c>
      <c r="C5" s="1" t="s">
        <v>235</v>
      </c>
      <c r="D5" s="34" t="s">
        <v>218</v>
      </c>
      <c r="E5">
        <v>15</v>
      </c>
    </row>
    <row r="6" spans="1:13" ht="18" x14ac:dyDescent="0.2">
      <c r="A6" t="s">
        <v>213</v>
      </c>
      <c r="B6" s="33">
        <v>44363</v>
      </c>
      <c r="C6" s="1" t="s">
        <v>236</v>
      </c>
      <c r="D6" s="34" t="s">
        <v>218</v>
      </c>
      <c r="E6">
        <v>21</v>
      </c>
    </row>
    <row r="7" spans="1:13" ht="18" x14ac:dyDescent="0.2">
      <c r="A7" t="s">
        <v>213</v>
      </c>
      <c r="B7" s="33">
        <v>44363</v>
      </c>
      <c r="C7" s="1" t="s">
        <v>237</v>
      </c>
      <c r="D7" s="34" t="s">
        <v>218</v>
      </c>
      <c r="E7">
        <v>19</v>
      </c>
    </row>
    <row r="8" spans="1:13" ht="18" x14ac:dyDescent="0.2">
      <c r="A8" t="s">
        <v>213</v>
      </c>
      <c r="B8" s="33">
        <v>44363</v>
      </c>
      <c r="C8" s="1" t="s">
        <v>216</v>
      </c>
      <c r="D8" s="34" t="s">
        <v>218</v>
      </c>
      <c r="E8">
        <v>22</v>
      </c>
      <c r="F8" t="s">
        <v>223</v>
      </c>
      <c r="G8">
        <v>18</v>
      </c>
      <c r="H8" t="s">
        <v>30</v>
      </c>
      <c r="I8" t="s">
        <v>26</v>
      </c>
      <c r="J8" t="s">
        <v>31</v>
      </c>
      <c r="K8" t="s">
        <v>29</v>
      </c>
      <c r="M8">
        <f>6.5*0.25</f>
        <v>1.625</v>
      </c>
    </row>
    <row r="9" spans="1:13" ht="18" x14ac:dyDescent="0.2">
      <c r="B9" s="33">
        <v>44364</v>
      </c>
      <c r="C9" s="1" t="s">
        <v>287</v>
      </c>
      <c r="D9" s="34" t="s">
        <v>219</v>
      </c>
    </row>
    <row r="10" spans="1:13" ht="18" x14ac:dyDescent="0.2">
      <c r="A10" t="s">
        <v>213</v>
      </c>
      <c r="B10" s="33">
        <v>44363</v>
      </c>
      <c r="C10" s="1" t="s">
        <v>251</v>
      </c>
      <c r="D10" s="41" t="s">
        <v>219</v>
      </c>
      <c r="E10" s="38" t="s">
        <v>252</v>
      </c>
    </row>
    <row r="11" spans="1:13" ht="18" x14ac:dyDescent="0.2">
      <c r="A11" t="s">
        <v>213</v>
      </c>
      <c r="B11" s="33">
        <v>44363</v>
      </c>
      <c r="C11" s="1" t="s">
        <v>217</v>
      </c>
      <c r="D11" s="34" t="s">
        <v>219</v>
      </c>
      <c r="E11">
        <v>18</v>
      </c>
      <c r="F11" t="s">
        <v>227</v>
      </c>
      <c r="G11">
        <v>23</v>
      </c>
      <c r="H11" t="s">
        <v>30</v>
      </c>
      <c r="I11" t="s">
        <v>26</v>
      </c>
      <c r="J11" t="s">
        <v>165</v>
      </c>
    </row>
    <row r="12" spans="1:13" ht="18" x14ac:dyDescent="0.2">
      <c r="A12" t="s">
        <v>213</v>
      </c>
      <c r="B12" s="33">
        <v>44363</v>
      </c>
      <c r="C12" s="1" t="s">
        <v>238</v>
      </c>
      <c r="D12" s="40" t="s">
        <v>239</v>
      </c>
      <c r="E12">
        <v>9</v>
      </c>
    </row>
    <row r="13" spans="1:13" ht="18" x14ac:dyDescent="0.2">
      <c r="B13" s="33"/>
      <c r="C13" s="1"/>
      <c r="D13" s="40"/>
    </row>
    <row r="14" spans="1:13" ht="18" x14ac:dyDescent="0.2">
      <c r="A14" t="s">
        <v>213</v>
      </c>
      <c r="B14" s="33">
        <v>44364</v>
      </c>
      <c r="C14" s="1" t="s">
        <v>288</v>
      </c>
      <c r="D14" s="1" t="s">
        <v>163</v>
      </c>
    </row>
    <row r="15" spans="1:13" ht="18" x14ac:dyDescent="0.2">
      <c r="A15" t="s">
        <v>213</v>
      </c>
      <c r="B15" s="33">
        <v>44364</v>
      </c>
      <c r="C15" s="1" t="s">
        <v>289</v>
      </c>
      <c r="D15" s="1" t="s">
        <v>163</v>
      </c>
    </row>
    <row r="16" spans="1:13" ht="18" x14ac:dyDescent="0.2">
      <c r="A16" t="s">
        <v>213</v>
      </c>
      <c r="B16" s="33">
        <v>44364</v>
      </c>
      <c r="C16" s="1" t="s">
        <v>290</v>
      </c>
      <c r="D16" s="1" t="s">
        <v>163</v>
      </c>
    </row>
    <row r="17" spans="1:12" ht="18" x14ac:dyDescent="0.2">
      <c r="A17" t="s">
        <v>213</v>
      </c>
      <c r="B17" s="33">
        <v>44364</v>
      </c>
      <c r="C17" s="1" t="s">
        <v>291</v>
      </c>
      <c r="D17" s="1" t="s">
        <v>163</v>
      </c>
    </row>
    <row r="18" spans="1:12" ht="18" x14ac:dyDescent="0.2">
      <c r="A18" t="s">
        <v>213</v>
      </c>
      <c r="B18" s="33">
        <v>44364</v>
      </c>
      <c r="C18" s="1" t="s">
        <v>286</v>
      </c>
      <c r="D18" s="1" t="s">
        <v>163</v>
      </c>
    </row>
    <row r="19" spans="1:12" ht="18" x14ac:dyDescent="0.2">
      <c r="A19" t="s">
        <v>213</v>
      </c>
      <c r="B19" s="33">
        <v>44364</v>
      </c>
      <c r="C19" s="1" t="s">
        <v>285</v>
      </c>
      <c r="D19" s="1" t="s">
        <v>163</v>
      </c>
    </row>
    <row r="20" spans="1:12" ht="18" x14ac:dyDescent="0.2">
      <c r="A20" t="s">
        <v>213</v>
      </c>
      <c r="B20" s="33">
        <v>44364</v>
      </c>
      <c r="C20" s="1" t="s">
        <v>284</v>
      </c>
      <c r="D20" s="1" t="s">
        <v>163</v>
      </c>
    </row>
    <row r="21" spans="1:12" ht="18" x14ac:dyDescent="0.2">
      <c r="A21" t="s">
        <v>213</v>
      </c>
      <c r="B21" s="33">
        <v>44363</v>
      </c>
      <c r="C21" s="1" t="s">
        <v>253</v>
      </c>
      <c r="D21" s="1" t="s">
        <v>163</v>
      </c>
    </row>
    <row r="22" spans="1:12" ht="18" x14ac:dyDescent="0.2">
      <c r="A22" t="s">
        <v>213</v>
      </c>
      <c r="B22" s="33">
        <v>44363</v>
      </c>
      <c r="C22" s="1" t="s">
        <v>254</v>
      </c>
      <c r="D22" s="1" t="s">
        <v>163</v>
      </c>
    </row>
    <row r="23" spans="1:12" ht="18" x14ac:dyDescent="0.2">
      <c r="A23" t="s">
        <v>213</v>
      </c>
      <c r="B23" s="33">
        <v>44363</v>
      </c>
      <c r="C23" s="1" t="s">
        <v>255</v>
      </c>
      <c r="D23" s="1" t="s">
        <v>163</v>
      </c>
    </row>
    <row r="24" spans="1:12" ht="18" x14ac:dyDescent="0.2">
      <c r="A24" t="s">
        <v>213</v>
      </c>
      <c r="B24" s="33">
        <v>44363</v>
      </c>
      <c r="C24" s="1" t="s">
        <v>256</v>
      </c>
      <c r="D24" s="1" t="s">
        <v>163</v>
      </c>
    </row>
    <row r="25" spans="1:12" s="37" customFormat="1" ht="18" x14ac:dyDescent="0.2">
      <c r="A25" s="37" t="s">
        <v>213</v>
      </c>
      <c r="B25" s="43">
        <v>44363</v>
      </c>
      <c r="C25" s="44" t="s">
        <v>257</v>
      </c>
      <c r="D25" s="44" t="s">
        <v>163</v>
      </c>
      <c r="L25" s="37" t="s">
        <v>292</v>
      </c>
    </row>
    <row r="26" spans="1:12" ht="18" x14ac:dyDescent="0.2">
      <c r="A26" t="s">
        <v>213</v>
      </c>
      <c r="B26" s="33">
        <v>44363</v>
      </c>
      <c r="C26" s="1" t="s">
        <v>258</v>
      </c>
      <c r="D26" s="1" t="s">
        <v>163</v>
      </c>
    </row>
    <row r="27" spans="1:12" ht="18" x14ac:dyDescent="0.2">
      <c r="A27" t="s">
        <v>213</v>
      </c>
      <c r="B27" s="33">
        <v>44363</v>
      </c>
      <c r="C27" s="1" t="s">
        <v>259</v>
      </c>
      <c r="D27" s="1" t="s">
        <v>163</v>
      </c>
    </row>
    <row r="28" spans="1:12" ht="18" x14ac:dyDescent="0.2">
      <c r="A28" t="s">
        <v>213</v>
      </c>
      <c r="B28" s="33">
        <v>44363</v>
      </c>
      <c r="C28" s="1" t="s">
        <v>260</v>
      </c>
      <c r="D28" s="1" t="s">
        <v>163</v>
      </c>
    </row>
    <row r="29" spans="1:12" ht="18" x14ac:dyDescent="0.2">
      <c r="A29" t="s">
        <v>213</v>
      </c>
      <c r="B29" s="33">
        <v>44363</v>
      </c>
      <c r="C29" s="35" t="s">
        <v>261</v>
      </c>
      <c r="D29" s="1" t="s">
        <v>163</v>
      </c>
    </row>
    <row r="30" spans="1:12" ht="18" x14ac:dyDescent="0.2">
      <c r="A30" t="s">
        <v>213</v>
      </c>
      <c r="B30" s="33">
        <v>44363</v>
      </c>
      <c r="C30" s="1" t="s">
        <v>262</v>
      </c>
      <c r="D30" s="1" t="s">
        <v>163</v>
      </c>
    </row>
    <row r="31" spans="1:12" ht="18" x14ac:dyDescent="0.2">
      <c r="A31" t="s">
        <v>213</v>
      </c>
      <c r="B31" s="33">
        <v>44363</v>
      </c>
      <c r="C31" s="1" t="s">
        <v>263</v>
      </c>
      <c r="D31" s="1" t="s">
        <v>163</v>
      </c>
    </row>
    <row r="32" spans="1:12" ht="18" x14ac:dyDescent="0.2">
      <c r="A32" t="s">
        <v>213</v>
      </c>
      <c r="B32" s="33">
        <v>44363</v>
      </c>
      <c r="C32" s="1" t="s">
        <v>264</v>
      </c>
      <c r="D32" s="1" t="s">
        <v>163</v>
      </c>
    </row>
    <row r="33" spans="1:11" ht="20" x14ac:dyDescent="0.2">
      <c r="A33" t="s">
        <v>213</v>
      </c>
      <c r="B33" s="33">
        <v>44363</v>
      </c>
      <c r="C33" s="1" t="s">
        <v>249</v>
      </c>
      <c r="D33" s="40" t="s">
        <v>163</v>
      </c>
      <c r="E33" s="10">
        <v>12</v>
      </c>
      <c r="F33" t="s">
        <v>250</v>
      </c>
      <c r="G33" s="2"/>
      <c r="H33" s="2"/>
      <c r="I33" s="2"/>
      <c r="J33" s="2"/>
      <c r="K33" s="2"/>
    </row>
    <row r="34" spans="1:11" ht="18" x14ac:dyDescent="0.2">
      <c r="A34" t="s">
        <v>213</v>
      </c>
      <c r="B34" s="33">
        <v>44363</v>
      </c>
      <c r="C34" s="1" t="s">
        <v>265</v>
      </c>
      <c r="D34" s="1" t="s">
        <v>163</v>
      </c>
    </row>
    <row r="35" spans="1:11" ht="18" x14ac:dyDescent="0.2">
      <c r="A35" t="s">
        <v>213</v>
      </c>
      <c r="B35" s="33">
        <v>44363</v>
      </c>
      <c r="C35" s="1" t="s">
        <v>266</v>
      </c>
      <c r="D35" s="1" t="s">
        <v>163</v>
      </c>
    </row>
    <row r="36" spans="1:11" ht="18" x14ac:dyDescent="0.2">
      <c r="A36" t="s">
        <v>213</v>
      </c>
      <c r="B36" s="33">
        <v>44363</v>
      </c>
      <c r="C36" s="1" t="s">
        <v>267</v>
      </c>
      <c r="D36" s="1" t="s">
        <v>163</v>
      </c>
    </row>
    <row r="37" spans="1:11" ht="18" x14ac:dyDescent="0.2">
      <c r="A37" t="s">
        <v>213</v>
      </c>
      <c r="B37" s="33">
        <v>44363</v>
      </c>
      <c r="C37" s="1" t="s">
        <v>268</v>
      </c>
      <c r="D37" s="1" t="s">
        <v>163</v>
      </c>
    </row>
    <row r="38" spans="1:11" ht="18" x14ac:dyDescent="0.2">
      <c r="A38" t="s">
        <v>213</v>
      </c>
      <c r="B38" s="33">
        <v>44363</v>
      </c>
      <c r="C38" s="1" t="s">
        <v>269</v>
      </c>
      <c r="D38" s="1" t="s">
        <v>163</v>
      </c>
    </row>
    <row r="39" spans="1:11" ht="18" x14ac:dyDescent="0.2">
      <c r="A39" t="s">
        <v>213</v>
      </c>
      <c r="B39" s="33">
        <v>44363</v>
      </c>
      <c r="C39" s="1" t="s">
        <v>248</v>
      </c>
      <c r="D39" s="1" t="s">
        <v>163</v>
      </c>
    </row>
    <row r="40" spans="1:11" ht="18" x14ac:dyDescent="0.2">
      <c r="A40" t="s">
        <v>213</v>
      </c>
      <c r="B40" s="33">
        <v>44363</v>
      </c>
      <c r="C40" s="1" t="s">
        <v>270</v>
      </c>
      <c r="D40" s="1" t="s">
        <v>163</v>
      </c>
    </row>
    <row r="41" spans="1:11" ht="18" x14ac:dyDescent="0.2">
      <c r="A41" t="s">
        <v>213</v>
      </c>
      <c r="B41" s="33">
        <v>44363</v>
      </c>
      <c r="C41" s="1" t="s">
        <v>271</v>
      </c>
      <c r="D41" s="1" t="s">
        <v>163</v>
      </c>
    </row>
    <row r="42" spans="1:11" ht="18" x14ac:dyDescent="0.2">
      <c r="A42" t="s">
        <v>213</v>
      </c>
      <c r="B42" s="33">
        <v>44363</v>
      </c>
      <c r="C42" s="1" t="s">
        <v>272</v>
      </c>
      <c r="D42" s="1" t="s">
        <v>163</v>
      </c>
    </row>
    <row r="43" spans="1:11" ht="18" x14ac:dyDescent="0.2">
      <c r="A43" t="s">
        <v>213</v>
      </c>
      <c r="B43" s="33">
        <v>44363</v>
      </c>
      <c r="C43" s="1" t="s">
        <v>273</v>
      </c>
      <c r="D43" s="1" t="s">
        <v>163</v>
      </c>
    </row>
    <row r="44" spans="1:11" ht="18" x14ac:dyDescent="0.2">
      <c r="A44" t="s">
        <v>213</v>
      </c>
      <c r="B44" s="33">
        <v>44363</v>
      </c>
      <c r="C44" s="1" t="s">
        <v>240</v>
      </c>
      <c r="D44" s="1" t="s">
        <v>163</v>
      </c>
      <c r="E44">
        <v>57</v>
      </c>
    </row>
    <row r="45" spans="1:11" ht="18" x14ac:dyDescent="0.2">
      <c r="A45" t="s">
        <v>213</v>
      </c>
      <c r="B45" s="33">
        <v>44363</v>
      </c>
      <c r="C45" s="1" t="s">
        <v>274</v>
      </c>
      <c r="D45" s="1" t="s">
        <v>163</v>
      </c>
    </row>
    <row r="46" spans="1:11" ht="18" x14ac:dyDescent="0.2">
      <c r="A46" t="s">
        <v>213</v>
      </c>
      <c r="B46" s="33">
        <v>44363</v>
      </c>
      <c r="C46" s="1" t="s">
        <v>275</v>
      </c>
      <c r="D46" s="1" t="s">
        <v>163</v>
      </c>
    </row>
    <row r="47" spans="1:11" ht="18" x14ac:dyDescent="0.2">
      <c r="A47" t="s">
        <v>213</v>
      </c>
      <c r="B47" s="33">
        <v>44363</v>
      </c>
      <c r="C47" s="1" t="s">
        <v>241</v>
      </c>
      <c r="D47" s="1" t="s">
        <v>163</v>
      </c>
      <c r="E47">
        <v>51</v>
      </c>
    </row>
    <row r="48" spans="1:11" ht="18" x14ac:dyDescent="0.2">
      <c r="A48" t="s">
        <v>213</v>
      </c>
      <c r="B48" s="33">
        <v>44363</v>
      </c>
      <c r="C48" s="1" t="s">
        <v>276</v>
      </c>
      <c r="D48" s="1" t="s">
        <v>163</v>
      </c>
    </row>
    <row r="49" spans="1:14" ht="18" x14ac:dyDescent="0.2">
      <c r="A49" t="s">
        <v>213</v>
      </c>
      <c r="B49" s="33">
        <v>44363</v>
      </c>
      <c r="C49" s="1" t="s">
        <v>242</v>
      </c>
      <c r="D49" s="1" t="s">
        <v>163</v>
      </c>
      <c r="E49">
        <v>53</v>
      </c>
    </row>
    <row r="50" spans="1:14" ht="18" x14ac:dyDescent="0.2">
      <c r="A50" t="s">
        <v>213</v>
      </c>
      <c r="B50" s="33">
        <v>44363</v>
      </c>
      <c r="C50" s="1" t="s">
        <v>243</v>
      </c>
      <c r="D50" s="1" t="s">
        <v>163</v>
      </c>
      <c r="E50">
        <v>58</v>
      </c>
    </row>
    <row r="51" spans="1:14" ht="18" x14ac:dyDescent="0.2">
      <c r="A51" t="s">
        <v>213</v>
      </c>
      <c r="B51" s="33">
        <v>44363</v>
      </c>
      <c r="C51" s="1" t="s">
        <v>277</v>
      </c>
      <c r="D51" s="1" t="s">
        <v>163</v>
      </c>
    </row>
    <row r="52" spans="1:14" ht="18" x14ac:dyDescent="0.2">
      <c r="A52" t="s">
        <v>213</v>
      </c>
      <c r="B52" s="33">
        <v>44363</v>
      </c>
      <c r="C52" s="1" t="s">
        <v>278</v>
      </c>
      <c r="D52" s="1" t="s">
        <v>163</v>
      </c>
    </row>
    <row r="53" spans="1:14" ht="18" x14ac:dyDescent="0.2">
      <c r="A53" t="s">
        <v>213</v>
      </c>
      <c r="B53" s="33">
        <v>44363</v>
      </c>
      <c r="C53" s="1" t="s">
        <v>279</v>
      </c>
      <c r="D53" s="1" t="s">
        <v>163</v>
      </c>
    </row>
    <row r="54" spans="1:14" ht="18" x14ac:dyDescent="0.2">
      <c r="A54" t="s">
        <v>213</v>
      </c>
      <c r="B54" s="33">
        <v>44363</v>
      </c>
      <c r="C54" s="1" t="s">
        <v>280</v>
      </c>
      <c r="D54" s="1" t="s">
        <v>163</v>
      </c>
    </row>
    <row r="55" spans="1:14" ht="18" x14ac:dyDescent="0.2">
      <c r="A55" t="s">
        <v>213</v>
      </c>
      <c r="B55" s="33">
        <v>44363</v>
      </c>
      <c r="C55" s="31" t="s">
        <v>246</v>
      </c>
      <c r="D55" s="1" t="s">
        <v>163</v>
      </c>
      <c r="E55" s="42">
        <v>58</v>
      </c>
      <c r="F55" t="s">
        <v>247</v>
      </c>
    </row>
    <row r="56" spans="1:14" ht="18" x14ac:dyDescent="0.2">
      <c r="A56" t="s">
        <v>213</v>
      </c>
      <c r="B56" s="33">
        <v>44363</v>
      </c>
      <c r="C56" s="1" t="s">
        <v>281</v>
      </c>
      <c r="D56" s="1" t="s">
        <v>163</v>
      </c>
    </row>
    <row r="57" spans="1:14" ht="18" x14ac:dyDescent="0.2">
      <c r="A57" t="s">
        <v>213</v>
      </c>
      <c r="B57" s="33">
        <v>44363</v>
      </c>
      <c r="C57" s="1" t="s">
        <v>282</v>
      </c>
      <c r="D57" s="1" t="s">
        <v>163</v>
      </c>
    </row>
    <row r="58" spans="1:14" ht="18" x14ac:dyDescent="0.2">
      <c r="A58" t="s">
        <v>213</v>
      </c>
      <c r="B58" s="33">
        <v>44363</v>
      </c>
      <c r="C58" s="1" t="s">
        <v>283</v>
      </c>
      <c r="D58" s="1" t="s">
        <v>163</v>
      </c>
    </row>
    <row r="59" spans="1:14" ht="18" x14ac:dyDescent="0.2">
      <c r="A59" t="s">
        <v>213</v>
      </c>
      <c r="B59" s="33">
        <v>44363</v>
      </c>
      <c r="C59" s="1" t="s">
        <v>244</v>
      </c>
      <c r="D59" s="1" t="s">
        <v>163</v>
      </c>
      <c r="E59">
        <v>53</v>
      </c>
    </row>
    <row r="60" spans="1:14" ht="18" x14ac:dyDescent="0.2">
      <c r="A60" t="s">
        <v>213</v>
      </c>
      <c r="B60" s="33">
        <v>44363</v>
      </c>
      <c r="C60" s="1" t="s">
        <v>245</v>
      </c>
      <c r="D60" s="1" t="s">
        <v>163</v>
      </c>
      <c r="E60">
        <v>59</v>
      </c>
    </row>
    <row r="61" spans="1:14" ht="18" x14ac:dyDescent="0.2">
      <c r="A61" t="s">
        <v>213</v>
      </c>
      <c r="B61" s="33">
        <v>44363</v>
      </c>
      <c r="C61" s="1" t="s">
        <v>231</v>
      </c>
      <c r="D61" s="1" t="s">
        <v>163</v>
      </c>
      <c r="E61" t="s">
        <v>233</v>
      </c>
      <c r="F61" t="s">
        <v>232</v>
      </c>
      <c r="G61">
        <v>20</v>
      </c>
      <c r="H61" t="s">
        <v>30</v>
      </c>
      <c r="I61" t="s">
        <v>26</v>
      </c>
      <c r="J61" t="s">
        <v>31</v>
      </c>
      <c r="K61" t="s">
        <v>29</v>
      </c>
    </row>
    <row r="62" spans="1:14" ht="18" x14ac:dyDescent="0.2">
      <c r="A62" t="s">
        <v>213</v>
      </c>
      <c r="B62" s="33">
        <v>44363</v>
      </c>
      <c r="C62" s="1" t="s">
        <v>229</v>
      </c>
      <c r="D62" s="1" t="s">
        <v>163</v>
      </c>
    </row>
    <row r="63" spans="1:14" ht="18" x14ac:dyDescent="0.2">
      <c r="A63" t="s">
        <v>213</v>
      </c>
      <c r="B63" s="33">
        <v>44363</v>
      </c>
      <c r="C63" s="1" t="s">
        <v>229</v>
      </c>
      <c r="D63" s="1" t="s">
        <v>163</v>
      </c>
      <c r="E63" t="s">
        <v>228</v>
      </c>
      <c r="F63" t="s">
        <v>230</v>
      </c>
      <c r="G63">
        <v>23</v>
      </c>
      <c r="H63" t="s">
        <v>30</v>
      </c>
      <c r="I63" t="s">
        <v>26</v>
      </c>
      <c r="J63" t="s">
        <v>31</v>
      </c>
      <c r="K63" t="s">
        <v>29</v>
      </c>
      <c r="M63" s="36"/>
      <c r="N63" s="36"/>
    </row>
    <row r="64" spans="1:14" ht="18" x14ac:dyDescent="0.2">
      <c r="A64" t="s">
        <v>213</v>
      </c>
      <c r="B64" s="33">
        <v>44363</v>
      </c>
      <c r="C64" s="1" t="s">
        <v>220</v>
      </c>
      <c r="D64" s="1" t="s">
        <v>163</v>
      </c>
      <c r="E64">
        <v>55</v>
      </c>
      <c r="F64" t="s">
        <v>225</v>
      </c>
      <c r="G64">
        <v>18</v>
      </c>
      <c r="H64" t="s">
        <v>30</v>
      </c>
      <c r="I64" t="s">
        <v>26</v>
      </c>
      <c r="J64" t="s">
        <v>165</v>
      </c>
      <c r="K64" t="s">
        <v>29</v>
      </c>
    </row>
    <row r="65" spans="1:10" ht="18" x14ac:dyDescent="0.2">
      <c r="A65" t="s">
        <v>213</v>
      </c>
      <c r="B65" s="33">
        <v>44363</v>
      </c>
      <c r="C65" s="1" t="s">
        <v>221</v>
      </c>
      <c r="D65" s="1" t="s">
        <v>163</v>
      </c>
      <c r="E65" t="s">
        <v>222</v>
      </c>
      <c r="F65" t="s">
        <v>224</v>
      </c>
      <c r="G65">
        <v>28</v>
      </c>
      <c r="H65" t="s">
        <v>30</v>
      </c>
      <c r="I65" t="s">
        <v>26</v>
      </c>
      <c r="J65" t="s">
        <v>31</v>
      </c>
    </row>
  </sheetData>
  <autoFilter ref="C3:C13" xr:uid="{265E03FA-1CEC-0247-89FF-BFAA84816B05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E2BF0-D108-AA4D-BB74-602F8940E495}">
  <dimension ref="A1:E11"/>
  <sheetViews>
    <sheetView zoomScale="210" zoomScaleNormal="210" workbookViewId="0">
      <selection activeCell="H3" sqref="H3"/>
    </sheetView>
  </sheetViews>
  <sheetFormatPr baseColWidth="10" defaultRowHeight="16" x14ac:dyDescent="0.2"/>
  <sheetData>
    <row r="1" spans="1:5" x14ac:dyDescent="0.2">
      <c r="A1" s="38">
        <v>4</v>
      </c>
      <c r="B1" s="38">
        <v>16</v>
      </c>
      <c r="C1" s="38">
        <f>A1/B1</f>
        <v>0.25</v>
      </c>
    </row>
    <row r="2" spans="1:5" x14ac:dyDescent="0.2">
      <c r="A2" s="38">
        <v>4</v>
      </c>
      <c r="B2" s="38">
        <v>32</v>
      </c>
      <c r="C2" s="38">
        <f t="shared" ref="C2:C3" si="0">A2/B2</f>
        <v>0.125</v>
      </c>
    </row>
    <row r="3" spans="1:5" x14ac:dyDescent="0.2">
      <c r="A3">
        <v>4</v>
      </c>
      <c r="B3">
        <v>48</v>
      </c>
      <c r="C3">
        <f t="shared" si="0"/>
        <v>8.3333333333333329E-2</v>
      </c>
    </row>
    <row r="5" spans="1:5" x14ac:dyDescent="0.2">
      <c r="A5" s="38">
        <v>8</v>
      </c>
      <c r="B5" s="38">
        <v>16</v>
      </c>
      <c r="C5" s="39">
        <f>A5/B5</f>
        <v>0.5</v>
      </c>
    </row>
    <row r="6" spans="1:5" x14ac:dyDescent="0.2">
      <c r="A6">
        <v>8</v>
      </c>
      <c r="B6">
        <v>32</v>
      </c>
      <c r="C6">
        <f t="shared" ref="C6:C7" si="1">A6/B6</f>
        <v>0.25</v>
      </c>
    </row>
    <row r="7" spans="1:5" x14ac:dyDescent="0.2">
      <c r="A7">
        <v>8</v>
      </c>
      <c r="B7">
        <v>48</v>
      </c>
      <c r="C7">
        <f t="shared" si="1"/>
        <v>0.16666666666666666</v>
      </c>
    </row>
    <row r="9" spans="1:5" x14ac:dyDescent="0.2">
      <c r="A9">
        <v>16</v>
      </c>
      <c r="B9">
        <v>16</v>
      </c>
      <c r="C9">
        <f>A9/B9</f>
        <v>1</v>
      </c>
    </row>
    <row r="10" spans="1:5" x14ac:dyDescent="0.2">
      <c r="A10">
        <v>16</v>
      </c>
      <c r="B10">
        <v>32</v>
      </c>
      <c r="C10" s="37">
        <f t="shared" ref="C10:C11" si="2">A10/B10</f>
        <v>0.5</v>
      </c>
    </row>
    <row r="11" spans="1:5" x14ac:dyDescent="0.2">
      <c r="A11" s="38">
        <v>16</v>
      </c>
      <c r="B11" s="38">
        <v>48</v>
      </c>
      <c r="C11" s="38">
        <f t="shared" si="2"/>
        <v>0.33333333333333331</v>
      </c>
      <c r="D11">
        <f>48/8</f>
        <v>6</v>
      </c>
      <c r="E11">
        <f>16/48</f>
        <v>0.33333333333333331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590E1-D17C-E847-AF5E-D67C83680845}">
  <dimension ref="A1"/>
  <sheetViews>
    <sheetView workbookViewId="0"/>
  </sheetViews>
  <sheetFormatPr baseColWidth="10" defaultRowHeight="16" x14ac:dyDescent="0.2"/>
  <sheetData>
    <row r="1" spans="1:1" ht="18" x14ac:dyDescent="0.2">
      <c r="A1" s="1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Stop what you're doing (v3)</vt:lpstr>
      <vt:lpstr>Stop what you're doing (v4)</vt:lpstr>
      <vt:lpstr>Stop what you're doing (v5)</vt:lpstr>
      <vt:lpstr>Sheet3</vt:lpstr>
      <vt:lpstr>MessWrongCode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2021-04-29T19:59:12Z</dcterms:created>
  <dcterms:modified xsi:type="dcterms:W3CDTF">2021-06-22T00:24:34Z</dcterms:modified>
</cp:coreProperties>
</file>